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6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7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D:\Projects\University\Year 3 Semester 1\CMPG 313\Project\Own Models\Model_Producing Results\Results\"/>
    </mc:Choice>
  </mc:AlternateContent>
  <xr:revisionPtr revIDLastSave="0" documentId="13_ncr:1_{3EF13D86-0E14-4382-933C-35855630DC1A}" xr6:coauthVersionLast="47" xr6:coauthVersionMax="47" xr10:uidLastSave="{00000000-0000-0000-0000-000000000000}"/>
  <bookViews>
    <workbookView xWindow="-120" yWindow="-120" windowWidth="29040" windowHeight="15840" firstSheet="1" activeTab="9" xr2:uid="{00000000-000D-0000-FFFF-FFFF00000000}"/>
  </bookViews>
  <sheets>
    <sheet name="Strategies" sheetId="1" r:id="rId1"/>
    <sheet name="Epochs" sheetId="3" r:id="rId2"/>
    <sheet name="Datasets" sheetId="2" r:id="rId3"/>
    <sheet name="Dataset Length" sheetId="4" r:id="rId4"/>
    <sheet name="Timesteps" sheetId="5" r:id="rId5"/>
    <sheet name="Model Optimizer" sheetId="6" r:id="rId6"/>
    <sheet name="Model Loss" sheetId="7" r:id="rId7"/>
    <sheet name="Model Layering" sheetId="8" r:id="rId8"/>
    <sheet name="Predictions_Alternative" sheetId="9" r:id="rId9"/>
    <sheet name="Predictions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71" i="10" l="1"/>
  <c r="J171" i="10" s="1"/>
  <c r="H171" i="10"/>
  <c r="H170" i="10"/>
  <c r="H169" i="10"/>
  <c r="I137" i="10"/>
  <c r="H137" i="10"/>
  <c r="H136" i="10"/>
  <c r="H135" i="10"/>
  <c r="I103" i="10"/>
  <c r="H103" i="10"/>
  <c r="H102" i="10"/>
  <c r="H101" i="10"/>
  <c r="I35" i="10"/>
  <c r="H35" i="10"/>
  <c r="H34" i="10"/>
  <c r="H33" i="10"/>
  <c r="I239" i="10"/>
  <c r="H239" i="10"/>
  <c r="H238" i="10"/>
  <c r="H237" i="10"/>
  <c r="I205" i="10"/>
  <c r="H205" i="10"/>
  <c r="H204" i="10"/>
  <c r="H203" i="10"/>
  <c r="I69" i="10"/>
  <c r="H69" i="10"/>
  <c r="H68" i="10"/>
  <c r="H67" i="10"/>
  <c r="I208" i="9"/>
  <c r="H208" i="9"/>
  <c r="H207" i="9"/>
  <c r="H206" i="9"/>
  <c r="I174" i="9"/>
  <c r="H174" i="9"/>
  <c r="H173" i="9"/>
  <c r="H172" i="9"/>
  <c r="I106" i="9"/>
  <c r="H106" i="9"/>
  <c r="H105" i="9"/>
  <c r="H104" i="9"/>
  <c r="I140" i="9"/>
  <c r="H140" i="9"/>
  <c r="H139" i="9"/>
  <c r="H138" i="9"/>
  <c r="I72" i="9"/>
  <c r="H72" i="9"/>
  <c r="H71" i="9"/>
  <c r="H70" i="9"/>
  <c r="I38" i="9"/>
  <c r="H38" i="9"/>
  <c r="H37" i="9"/>
  <c r="H36" i="9"/>
  <c r="I242" i="9"/>
  <c r="H242" i="9"/>
  <c r="H241" i="9"/>
  <c r="H240" i="9"/>
  <c r="I301" i="8"/>
  <c r="H301" i="8"/>
  <c r="H300" i="8"/>
  <c r="H299" i="8"/>
  <c r="I267" i="8"/>
  <c r="H267" i="8"/>
  <c r="H266" i="8"/>
  <c r="H265" i="8"/>
  <c r="I220" i="8"/>
  <c r="H220" i="8"/>
  <c r="H219" i="8"/>
  <c r="H218" i="8"/>
  <c r="I180" i="8"/>
  <c r="H180" i="8"/>
  <c r="H179" i="8"/>
  <c r="H178" i="8"/>
  <c r="I140" i="8"/>
  <c r="H140" i="8"/>
  <c r="H139" i="8"/>
  <c r="H138" i="8"/>
  <c r="I110" i="8"/>
  <c r="H110" i="8"/>
  <c r="H109" i="8"/>
  <c r="H108" i="8"/>
  <c r="I76" i="8"/>
  <c r="H76" i="8"/>
  <c r="H75" i="8"/>
  <c r="H74" i="8"/>
  <c r="I44" i="8"/>
  <c r="H44" i="8"/>
  <c r="H43" i="8"/>
  <c r="H42" i="8"/>
  <c r="I152" i="4"/>
  <c r="J152" i="4" s="1"/>
  <c r="H152" i="4"/>
  <c r="H151" i="4"/>
  <c r="H150" i="4"/>
  <c r="I116" i="7"/>
  <c r="H116" i="7"/>
  <c r="H115" i="7"/>
  <c r="H114" i="7"/>
  <c r="I91" i="7"/>
  <c r="H91" i="7"/>
  <c r="H90" i="7"/>
  <c r="H89" i="7"/>
  <c r="I66" i="7"/>
  <c r="H66" i="7"/>
  <c r="H65" i="7"/>
  <c r="H64" i="7"/>
  <c r="I41" i="7"/>
  <c r="H41" i="7"/>
  <c r="H40" i="7"/>
  <c r="H39" i="7"/>
  <c r="I116" i="6"/>
  <c r="I91" i="6"/>
  <c r="J91" i="6" s="1"/>
  <c r="I66" i="6"/>
  <c r="J66" i="6" s="1"/>
  <c r="I41" i="6"/>
  <c r="J41" i="6" s="1"/>
  <c r="I116" i="5"/>
  <c r="J116" i="5" s="1"/>
  <c r="I91" i="5"/>
  <c r="J91" i="5" s="1"/>
  <c r="I66" i="5"/>
  <c r="J66" i="5" s="1"/>
  <c r="I41" i="5"/>
  <c r="J41" i="5" s="1"/>
  <c r="I115" i="4"/>
  <c r="I78" i="4"/>
  <c r="I41" i="4"/>
  <c r="H116" i="6"/>
  <c r="H115" i="6"/>
  <c r="H114" i="6"/>
  <c r="I190" i="2"/>
  <c r="J190" i="2" s="1"/>
  <c r="I153" i="2"/>
  <c r="J153" i="2" s="1"/>
  <c r="K79" i="2"/>
  <c r="I116" i="2"/>
  <c r="I41" i="2"/>
  <c r="H91" i="6"/>
  <c r="H90" i="6"/>
  <c r="H89" i="6"/>
  <c r="H66" i="6"/>
  <c r="H65" i="6"/>
  <c r="H64" i="6"/>
  <c r="H41" i="6"/>
  <c r="H40" i="6"/>
  <c r="H39" i="6"/>
  <c r="H116" i="5"/>
  <c r="H115" i="5"/>
  <c r="H114" i="5"/>
  <c r="H91" i="5"/>
  <c r="H90" i="5"/>
  <c r="H89" i="5"/>
  <c r="H66" i="5"/>
  <c r="H65" i="5"/>
  <c r="H64" i="5"/>
  <c r="H41" i="5"/>
  <c r="H40" i="5"/>
  <c r="H39" i="5"/>
  <c r="H115" i="4"/>
  <c r="H114" i="4"/>
  <c r="H113" i="4"/>
  <c r="H78" i="4"/>
  <c r="H77" i="4"/>
  <c r="H76" i="4"/>
  <c r="H41" i="4"/>
  <c r="H40" i="4"/>
  <c r="H39" i="4"/>
  <c r="H190" i="2"/>
  <c r="H189" i="2"/>
  <c r="H188" i="2"/>
  <c r="H153" i="2"/>
  <c r="H152" i="2"/>
  <c r="H151" i="2"/>
  <c r="H116" i="2"/>
  <c r="H115" i="2"/>
  <c r="H114" i="2"/>
  <c r="J79" i="2"/>
  <c r="J78" i="2"/>
  <c r="J77" i="2"/>
  <c r="H41" i="2"/>
  <c r="H40" i="2"/>
  <c r="H39" i="2"/>
  <c r="I191" i="3"/>
  <c r="J191" i="3" s="1"/>
  <c r="H191" i="3"/>
  <c r="H190" i="3"/>
  <c r="H189" i="3"/>
  <c r="I166" i="3"/>
  <c r="J166" i="3" s="1"/>
  <c r="H166" i="3"/>
  <c r="H165" i="3"/>
  <c r="H164" i="3"/>
  <c r="J141" i="3"/>
  <c r="I141" i="3"/>
  <c r="H141" i="3"/>
  <c r="H140" i="3"/>
  <c r="H139" i="3"/>
  <c r="I116" i="3"/>
  <c r="J116" i="3" s="1"/>
  <c r="H116" i="3"/>
  <c r="H115" i="3"/>
  <c r="H114" i="3"/>
  <c r="I91" i="3"/>
  <c r="J91" i="3" s="1"/>
  <c r="H91" i="3"/>
  <c r="H90" i="3"/>
  <c r="H89" i="3"/>
  <c r="J66" i="3"/>
  <c r="I66" i="3"/>
  <c r="H66" i="3"/>
  <c r="H65" i="3"/>
  <c r="H64" i="3"/>
  <c r="I41" i="3"/>
  <c r="J41" i="3" s="1"/>
  <c r="H41" i="3"/>
  <c r="H40" i="3"/>
  <c r="H39" i="3"/>
  <c r="J137" i="10" l="1"/>
  <c r="J103" i="10"/>
  <c r="J35" i="10"/>
  <c r="J205" i="10"/>
  <c r="J69" i="10"/>
  <c r="J239" i="10"/>
  <c r="J208" i="9"/>
  <c r="J174" i="9"/>
  <c r="J106" i="9"/>
  <c r="J140" i="9"/>
  <c r="J72" i="9"/>
  <c r="J38" i="9"/>
  <c r="J242" i="9"/>
  <c r="J301" i="8"/>
  <c r="J116" i="2"/>
  <c r="L79" i="2"/>
  <c r="J41" i="2"/>
  <c r="J267" i="8"/>
  <c r="J220" i="8"/>
  <c r="J180" i="8"/>
  <c r="J140" i="8"/>
  <c r="J110" i="8"/>
  <c r="J76" i="8"/>
  <c r="J44" i="8"/>
  <c r="J41" i="4"/>
  <c r="J78" i="4"/>
  <c r="J115" i="4"/>
  <c r="J116" i="7"/>
  <c r="J91" i="7"/>
  <c r="J66" i="7"/>
  <c r="J41" i="7"/>
  <c r="J116" i="6"/>
</calcChain>
</file>

<file path=xl/sharedStrings.xml><?xml version="1.0" encoding="utf-8"?>
<sst xmlns="http://schemas.openxmlformats.org/spreadsheetml/2006/main" count="1315" uniqueCount="119">
  <si>
    <t>Splitting up single dataset for training and testing</t>
  </si>
  <si>
    <t>Using one dataset for training, one for testing</t>
  </si>
  <si>
    <t>Using two datasets for training, one for testing</t>
  </si>
  <si>
    <t>Training and testing on the same data</t>
  </si>
  <si>
    <t>Using three datasets for training, one for testing</t>
  </si>
  <si>
    <t>Datasets</t>
  </si>
  <si>
    <t>Timesteps</t>
  </si>
  <si>
    <t>Using 60 timesteps</t>
  </si>
  <si>
    <t>(Done on the default parameters)</t>
  </si>
  <si>
    <t>Model layering</t>
  </si>
  <si>
    <t>Model optimizer</t>
  </si>
  <si>
    <t>Model loss</t>
  </si>
  <si>
    <t>Training epochs</t>
  </si>
  <si>
    <t>Using 10 timesteps</t>
  </si>
  <si>
    <t>Using 30 timesteps</t>
  </si>
  <si>
    <t>Using 120 timesteps</t>
  </si>
  <si>
    <t>Default parameters:</t>
  </si>
  <si>
    <t>model.add(LSTM(units=50,return_sequences=True,input_shape=(X_train.shape[1], 1)))</t>
  </si>
  <si>
    <t>model.add(Dropout(0.2))</t>
  </si>
  <si>
    <t>model.add(LSTM(units=50,return_sequences=True))</t>
  </si>
  <si>
    <t>model.add(LSTM(units=50))</t>
  </si>
  <si>
    <t>model.add(Dense(units=1))</t>
  </si>
  <si>
    <t>Model</t>
  </si>
  <si>
    <t>Optimizer</t>
  </si>
  <si>
    <t>adam</t>
  </si>
  <si>
    <t>loss</t>
  </si>
  <si>
    <t>mean squared error</t>
  </si>
  <si>
    <t>epochs</t>
  </si>
  <si>
    <t>(Default) &amp; (Done on splitting up single dataset for training and testing)</t>
  </si>
  <si>
    <t>Using 20 epochs</t>
  </si>
  <si>
    <t>Using 1 epoch</t>
  </si>
  <si>
    <t>Dataset length</t>
  </si>
  <si>
    <t>1 year training data</t>
  </si>
  <si>
    <t>6 months training data</t>
  </si>
  <si>
    <t>5 years training data</t>
  </si>
  <si>
    <t>Datasets used:</t>
  </si>
  <si>
    <t>Training:</t>
  </si>
  <si>
    <t>1 year</t>
  </si>
  <si>
    <t>Microsoft</t>
  </si>
  <si>
    <t>Testing:</t>
  </si>
  <si>
    <t>Start:</t>
  </si>
  <si>
    <t>End:</t>
  </si>
  <si>
    <t>All training/testing done on the following model, parameters and settings:</t>
  </si>
  <si>
    <t>3 years</t>
  </si>
  <si>
    <t>Epochs</t>
  </si>
  <si>
    <t>Run 1</t>
  </si>
  <si>
    <t>loss:</t>
  </si>
  <si>
    <t>RSME:</t>
  </si>
  <si>
    <t>MAPE:</t>
  </si>
  <si>
    <t>Run 2</t>
  </si>
  <si>
    <t>Run 3</t>
  </si>
  <si>
    <t>Run 4</t>
  </si>
  <si>
    <t>Run 5</t>
  </si>
  <si>
    <t>Run 6</t>
  </si>
  <si>
    <t>Average</t>
  </si>
  <si>
    <t>Using 10 epochs</t>
  </si>
  <si>
    <t>Using 50 epochs</t>
  </si>
  <si>
    <t>Using 100 epochs</t>
  </si>
  <si>
    <t>Using 200 epochs</t>
  </si>
  <si>
    <t>MAPE</t>
  </si>
  <si>
    <t>Intel</t>
  </si>
  <si>
    <t>Loss</t>
  </si>
  <si>
    <t>3 years training data</t>
  </si>
  <si>
    <t>10 years training data</t>
  </si>
  <si>
    <t>Nvidia</t>
  </si>
  <si>
    <t>1.5 years</t>
  </si>
  <si>
    <t>Apple</t>
  </si>
  <si>
    <t>Length:</t>
  </si>
  <si>
    <t>Activision/Blizzard</t>
  </si>
  <si>
    <t>Netflix</t>
  </si>
  <si>
    <t>6 months</t>
  </si>
  <si>
    <t>Using 300 epochs</t>
  </si>
  <si>
    <t>Dataset Length</t>
  </si>
  <si>
    <t>Adam</t>
  </si>
  <si>
    <t>Stochastic Gradient Descent (SGD)</t>
  </si>
  <si>
    <t>Gradient Descent with Momentum</t>
  </si>
  <si>
    <t>AdaGrad</t>
  </si>
  <si>
    <t>RMSprop (Root Mean Square Propagation)</t>
  </si>
  <si>
    <t>Adadelta</t>
  </si>
  <si>
    <t>Adamax</t>
  </si>
  <si>
    <t>Nadam</t>
  </si>
  <si>
    <t>Coefficient of Determination (R²)</t>
  </si>
  <si>
    <t>Mean Absolute Percentage Deviation</t>
  </si>
  <si>
    <t>Mean Squared Logarithmic Error</t>
  </si>
  <si>
    <t>Huber Loss</t>
  </si>
  <si>
    <t>Quantile Loss</t>
  </si>
  <si>
    <t>Same training and testing (same period)</t>
  </si>
  <si>
    <t>Different training and testing (1 training company)</t>
  </si>
  <si>
    <t>Different training and testing (2 training companies)</t>
  </si>
  <si>
    <t>Different training and testing (3 training companies)</t>
  </si>
  <si>
    <t>Timestep Size</t>
  </si>
  <si>
    <t>Run 7</t>
  </si>
  <si>
    <t>Run 8</t>
  </si>
  <si>
    <t>SGD</t>
  </si>
  <si>
    <t>Adam_v2</t>
  </si>
  <si>
    <t>RSD</t>
  </si>
  <si>
    <t>RSD (MAPE)</t>
  </si>
  <si>
    <t>STDEV</t>
  </si>
  <si>
    <t>RMSprop</t>
  </si>
  <si>
    <t>Mean Squared Error (MSE)</t>
  </si>
  <si>
    <t>Mean Absolute Error (MAE)</t>
  </si>
  <si>
    <t>Mean Bias Error (MBE)</t>
  </si>
  <si>
    <t>Cross-Entropy Loss</t>
  </si>
  <si>
    <t>McDonalds</t>
  </si>
  <si>
    <t>Loss Metric</t>
  </si>
  <si>
    <t>5 years</t>
  </si>
  <si>
    <t>Layers</t>
  </si>
  <si>
    <t>LSTM (50 units)</t>
  </si>
  <si>
    <t>Dropout (0.2)</t>
  </si>
  <si>
    <t>LSTM (50 units), Dropout (0.2)</t>
  </si>
  <si>
    <t>4, 4</t>
  </si>
  <si>
    <t>4, 0</t>
  </si>
  <si>
    <t>2, 0</t>
  </si>
  <si>
    <t>8, 4</t>
  </si>
  <si>
    <t>4, 8</t>
  </si>
  <si>
    <t>8, 8</t>
  </si>
  <si>
    <t>Same training and testing (split)</t>
  </si>
  <si>
    <t>2, 4</t>
  </si>
  <si>
    <t>3, 2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</si>
</sst>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1" xfId="0" applyBorder="1"/>
    <xf numFmtId="0" fontId="1" fillId="0" borderId="0" xfId="0" applyFont="1"/>
    <xf numFmtId="14" fontId="0" fillId="0" borderId="0" xfId="0" applyNumberFormat="1"/>
    <xf numFmtId="11" fontId="0" fillId="0" borderId="0" xfId="0" applyNumberFormat="1"/>
    <xf numFmtId="0" fontId="0" fillId="2" borderId="0" xfId="0" applyFill="1"/>
    <xf numFmtId="0" fontId="0" fillId="3" borderId="0" xfId="0" applyFill="1"/>
    <xf numFmtId="14" fontId="3" fillId="0" borderId="0" xfId="0" applyNumberFormat="1" applyFont="1"/>
    <xf numFmtId="0" fontId="3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Epochs!$B$211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Epochs!$A$212:$A$218</c:f>
              <c:numCache>
                <c:formatCode>General</c:formatCode>
                <c:ptCount val="7"/>
                <c:pt idx="0">
                  <c:v>1</c:v>
                </c:pt>
                <c:pt idx="1">
                  <c:v>10</c:v>
                </c:pt>
                <c:pt idx="2">
                  <c:v>20</c:v>
                </c:pt>
                <c:pt idx="3">
                  <c:v>50</c:v>
                </c:pt>
                <c:pt idx="4">
                  <c:v>100</c:v>
                </c:pt>
                <c:pt idx="5">
                  <c:v>200</c:v>
                </c:pt>
                <c:pt idx="6">
                  <c:v>300</c:v>
                </c:pt>
              </c:numCache>
            </c:numRef>
          </c:cat>
          <c:val>
            <c:numRef>
              <c:f>Epochs!$B$212:$B$218</c:f>
              <c:numCache>
                <c:formatCode>General</c:formatCode>
                <c:ptCount val="7"/>
                <c:pt idx="0">
                  <c:v>6.2833333333333324E-2</c:v>
                </c:pt>
                <c:pt idx="1">
                  <c:v>5.5166666666666671E-3</c:v>
                </c:pt>
                <c:pt idx="2">
                  <c:v>4.2500000000000003E-3</c:v>
                </c:pt>
                <c:pt idx="3">
                  <c:v>3.0000000000000005E-3</c:v>
                </c:pt>
                <c:pt idx="4">
                  <c:v>2.1499999999999996E-3</c:v>
                </c:pt>
                <c:pt idx="5">
                  <c:v>1.3666666666666669E-3</c:v>
                </c:pt>
                <c:pt idx="6">
                  <c:v>1.0828400000000001E-3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004-462C-9929-F0F9A3AB94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Epochs!$C$211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Epochs!$C$212:$C$218</c:f>
              <c:numCache>
                <c:formatCode>General</c:formatCode>
                <c:ptCount val="7"/>
                <c:pt idx="0">
                  <c:v>9.0870658988587039E-2</c:v>
                </c:pt>
                <c:pt idx="1">
                  <c:v>5.4273137107714829E-2</c:v>
                </c:pt>
                <c:pt idx="2">
                  <c:v>4.7107773369764648E-2</c:v>
                </c:pt>
                <c:pt idx="3">
                  <c:v>3.3542411563366979E-2</c:v>
                </c:pt>
                <c:pt idx="4">
                  <c:v>2.8899735554881966E-2</c:v>
                </c:pt>
                <c:pt idx="5">
                  <c:v>2.1948265080756934E-2</c:v>
                </c:pt>
                <c:pt idx="6">
                  <c:v>1.7834833732821565E-2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004-462C-9929-F0F9A3AB94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Epochs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Optimizer'!$D$136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Optimizer'!$D$137:$D$140</c:f>
              <c:numCache>
                <c:formatCode>General</c:formatCode>
                <c:ptCount val="4"/>
                <c:pt idx="0">
                  <c:v>4.7066464647117972</c:v>
                </c:pt>
                <c:pt idx="1">
                  <c:v>236.63468655011681</c:v>
                </c:pt>
                <c:pt idx="2">
                  <c:v>13.190704287117885</c:v>
                </c:pt>
                <c:pt idx="3">
                  <c:v>32.850817311475502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27-45D0-9BAC-BB9483350D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Optimizer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Loss'!$B$136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Loss'!$B$137:$B$140</c:f>
              <c:numCache>
                <c:formatCode>General</c:formatCode>
                <c:ptCount val="4"/>
                <c:pt idx="0">
                  <c:v>1.4333333333333331E-3</c:v>
                </c:pt>
                <c:pt idx="1">
                  <c:v>2.6066666666666665E-2</c:v>
                </c:pt>
                <c:pt idx="2">
                  <c:v>7.2597166666666681E-4</c:v>
                </c:pt>
                <c:pt idx="3">
                  <c:v>6.4039499999999998E-4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F7-43FB-86E5-85C7706F49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Loss'!$C$136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Loss'!$C$137:$C$140</c:f>
              <c:numCache>
                <c:formatCode>General</c:formatCode>
                <c:ptCount val="4"/>
                <c:pt idx="0">
                  <c:v>4.2881075240906004</c:v>
                </c:pt>
                <c:pt idx="1">
                  <c:v>4.2611212708000084</c:v>
                </c:pt>
                <c:pt idx="2">
                  <c:v>5.3681783836639267</c:v>
                </c:pt>
                <c:pt idx="3">
                  <c:v>5.2197819416138147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F7-43FB-86E5-85C7706F49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'Model Loss'!$D$136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Loss'!$D$137:$D$140</c:f>
              <c:numCache>
                <c:formatCode>General</c:formatCode>
                <c:ptCount val="4"/>
                <c:pt idx="0">
                  <c:v>17.925504217327955</c:v>
                </c:pt>
                <c:pt idx="1">
                  <c:v>9.0635398092421635</c:v>
                </c:pt>
                <c:pt idx="2">
                  <c:v>34.398490320893281</c:v>
                </c:pt>
                <c:pt idx="3">
                  <c:v>21.314214215989765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7D-4ACE-85EE-7C1F962A52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Layering'!$B$321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Layering'!$B$322:$B$329</c:f>
              <c:numCache>
                <c:formatCode>General</c:formatCode>
                <c:ptCount val="8"/>
                <c:pt idx="0">
                  <c:v>1.2333333333333332E-3</c:v>
                </c:pt>
                <c:pt idx="1">
                  <c:v>4.5793833333333334E-4</c:v>
                </c:pt>
                <c:pt idx="2">
                  <c:v>1.1999999999999999E-3</c:v>
                </c:pt>
                <c:pt idx="3">
                  <c:v>4.3547833333333337E-4</c:v>
                </c:pt>
                <c:pt idx="4">
                  <c:v>1.0357150000000002E-3</c:v>
                </c:pt>
                <c:pt idx="5">
                  <c:v>1.5499999999999999E-3</c:v>
                </c:pt>
                <c:pt idx="6">
                  <c:v>1.1961516666666666E-3</c:v>
                </c:pt>
                <c:pt idx="7">
                  <c:v>9.7848500000000008E-4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4E0-4D08-9A21-728900224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Layering'!$C$321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Layering'!$C$322:$C$329</c:f>
              <c:numCache>
                <c:formatCode>General</c:formatCode>
                <c:ptCount val="8"/>
                <c:pt idx="0">
                  <c:v>3.965489497904811E-2</c:v>
                </c:pt>
                <c:pt idx="1">
                  <c:v>3.0408158111586283E-2</c:v>
                </c:pt>
                <c:pt idx="2">
                  <c:v>3.6896410754620516E-2</c:v>
                </c:pt>
                <c:pt idx="3">
                  <c:v>3.0892989210278402E-2</c:v>
                </c:pt>
                <c:pt idx="4">
                  <c:v>9.2647139129999834E-2</c:v>
                </c:pt>
                <c:pt idx="5">
                  <c:v>4.6027697382104653E-2</c:v>
                </c:pt>
                <c:pt idx="6">
                  <c:v>9.1649199532576622E-2</c:v>
                </c:pt>
                <c:pt idx="7">
                  <c:v>3.149173465447392E-2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E0-4D08-9A21-728900224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LSTM (50 units), Dropout (0.2)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'Model Layering'!$D$321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Layering'!$D$322:$D$329</c:f>
              <c:numCache>
                <c:formatCode>General</c:formatCode>
                <c:ptCount val="8"/>
                <c:pt idx="0">
                  <c:v>9.4914768727066541</c:v>
                </c:pt>
                <c:pt idx="1">
                  <c:v>9.2006274500771372</c:v>
                </c:pt>
                <c:pt idx="2">
                  <c:v>3.3500062941710387</c:v>
                </c:pt>
                <c:pt idx="3">
                  <c:v>14.440195274135972</c:v>
                </c:pt>
                <c:pt idx="4">
                  <c:v>8.5061534727043746</c:v>
                </c:pt>
                <c:pt idx="5">
                  <c:v>9.2944641017822889</c:v>
                </c:pt>
                <c:pt idx="6">
                  <c:v>20.910444357215482</c:v>
                </c:pt>
                <c:pt idx="7">
                  <c:v>2.668155068980786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CEC-4DF5-B480-B3D1AEADC0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Epochs!$D$211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numRef>
              <c:f>Epochs!$A$212:$A$218</c:f>
              <c:numCache>
                <c:formatCode>General</c:formatCode>
                <c:ptCount val="7"/>
                <c:pt idx="0">
                  <c:v>1</c:v>
                </c:pt>
                <c:pt idx="1">
                  <c:v>10</c:v>
                </c:pt>
                <c:pt idx="2">
                  <c:v>20</c:v>
                </c:pt>
                <c:pt idx="3">
                  <c:v>50</c:v>
                </c:pt>
                <c:pt idx="4">
                  <c:v>100</c:v>
                </c:pt>
                <c:pt idx="5">
                  <c:v>200</c:v>
                </c:pt>
                <c:pt idx="6">
                  <c:v>300</c:v>
                </c:pt>
              </c:numCache>
            </c:numRef>
          </c:cat>
          <c:val>
            <c:numRef>
              <c:f>Epochs!$D$212:$D$218</c:f>
              <c:numCache>
                <c:formatCode>General</c:formatCode>
                <c:ptCount val="7"/>
                <c:pt idx="0">
                  <c:v>13.074680524035982</c:v>
                </c:pt>
                <c:pt idx="1">
                  <c:v>11.172756260830328</c:v>
                </c:pt>
                <c:pt idx="2">
                  <c:v>4.068048465331854</c:v>
                </c:pt>
                <c:pt idx="3">
                  <c:v>2.2588231307055877</c:v>
                </c:pt>
                <c:pt idx="4">
                  <c:v>9.6100219939911149</c:v>
                </c:pt>
                <c:pt idx="5">
                  <c:v>5.6370158738570808</c:v>
                </c:pt>
                <c:pt idx="6">
                  <c:v>1.121345261661012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AAA-4A1B-8536-857DBA2681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Epochs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Datasets!$B$210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Datasets!$B$211:$B$215</c:f>
              <c:numCache>
                <c:formatCode>General</c:formatCode>
                <c:ptCount val="5"/>
                <c:pt idx="0">
                  <c:v>1.4833333333333332E-3</c:v>
                </c:pt>
                <c:pt idx="1">
                  <c:v>3.0625000000000001E-3</c:v>
                </c:pt>
                <c:pt idx="2">
                  <c:v>1.4166666666666668E-3</c:v>
                </c:pt>
                <c:pt idx="3">
                  <c:v>1.7166666666666667E-3</c:v>
                </c:pt>
                <c:pt idx="4">
                  <c:v>2.7166666666666663E-3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4C-48A7-AEC0-BDDFC8903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Datasets!$C$210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Datasets!$C$211:$C$215</c:f>
              <c:numCache>
                <c:formatCode>General</c:formatCode>
                <c:ptCount val="5"/>
                <c:pt idx="0">
                  <c:v>2.6984807595131586E-2</c:v>
                </c:pt>
                <c:pt idx="1">
                  <c:v>0.14093276617544104</c:v>
                </c:pt>
                <c:pt idx="2">
                  <c:v>0.53704616093083424</c:v>
                </c:pt>
                <c:pt idx="3">
                  <c:v>0.92816786934093143</c:v>
                </c:pt>
                <c:pt idx="4">
                  <c:v>0.50756304896938575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4C-48A7-AEC0-BDDFC8903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Datasets!$D$210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Datasets!$D$211:$D$215</c:f>
              <c:numCache>
                <c:formatCode>General</c:formatCode>
                <c:ptCount val="5"/>
                <c:pt idx="0">
                  <c:v>5.5412739005884371</c:v>
                </c:pt>
                <c:pt idx="1">
                  <c:v>23.799238561233462</c:v>
                </c:pt>
                <c:pt idx="2">
                  <c:v>41.876346579900769</c:v>
                </c:pt>
                <c:pt idx="3">
                  <c:v>36.847677756322241</c:v>
                </c:pt>
                <c:pt idx="4">
                  <c:v>67.93006501459999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11-4C0A-8A93-FF64720581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'Dataset Length'!$B$173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Length'!$B$174:$B$177</c:f>
              <c:numCache>
                <c:formatCode>General</c:formatCode>
                <c:ptCount val="4"/>
                <c:pt idx="0">
                  <c:v>5.0499999999999998E-3</c:v>
                </c:pt>
                <c:pt idx="1">
                  <c:v>4.3833333333333337E-3</c:v>
                </c:pt>
                <c:pt idx="2">
                  <c:v>1.7166666666666667E-3</c:v>
                </c:pt>
                <c:pt idx="3">
                  <c:v>1.3166666666666665E-3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50B-4956-91B5-D61DF8D62F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'Dataset Length'!$C$173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Length'!$C$174:$C$177</c:f>
              <c:numCache>
                <c:formatCode>General</c:formatCode>
                <c:ptCount val="4"/>
                <c:pt idx="0">
                  <c:v>3.669242461773245E-2</c:v>
                </c:pt>
                <c:pt idx="1">
                  <c:v>3.8563579664366084E-2</c:v>
                </c:pt>
                <c:pt idx="2">
                  <c:v>1.065549849830595E-2</c:v>
                </c:pt>
                <c:pt idx="3">
                  <c:v>1.1318658519392519E-2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50B-4956-91B5-D61DF8D62F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Dataset Length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'Dataset Length'!$D$173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Length'!$D$174:$D$177</c:f>
              <c:numCache>
                <c:formatCode>General</c:formatCode>
                <c:ptCount val="4"/>
                <c:pt idx="0">
                  <c:v>21.38076161847922</c:v>
                </c:pt>
                <c:pt idx="1">
                  <c:v>13.673858105554086</c:v>
                </c:pt>
                <c:pt idx="2">
                  <c:v>20.461263519865707</c:v>
                </c:pt>
                <c:pt idx="3">
                  <c:v>27.277620917631069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0B-4C6E-8374-D9428697C5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Dataset Length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Timesteps!$B$136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Timesteps!$A$137:$A$140</c:f>
              <c:numCache>
                <c:formatCode>General</c:formatCode>
                <c:ptCount val="4"/>
                <c:pt idx="0">
                  <c:v>10</c:v>
                </c:pt>
                <c:pt idx="1">
                  <c:v>30</c:v>
                </c:pt>
                <c:pt idx="2">
                  <c:v>60</c:v>
                </c:pt>
                <c:pt idx="3">
                  <c:v>120</c:v>
                </c:pt>
              </c:numCache>
            </c:numRef>
          </c:cat>
          <c:val>
            <c:numRef>
              <c:f>Timesteps!$B$137:$B$140</c:f>
              <c:numCache>
                <c:formatCode>General</c:formatCode>
                <c:ptCount val="4"/>
                <c:pt idx="0">
                  <c:v>1.3333333333333333E-3</c:v>
                </c:pt>
                <c:pt idx="1">
                  <c:v>1.3166666666666665E-3</c:v>
                </c:pt>
                <c:pt idx="2">
                  <c:v>1.3166666666666667E-3</c:v>
                </c:pt>
                <c:pt idx="3">
                  <c:v>1.4666666666666667E-3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75D-493B-8576-FB21344E40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Timesteps!$C$136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Timesteps!$C$137:$C$140</c:f>
              <c:numCache>
                <c:formatCode>General</c:formatCode>
                <c:ptCount val="4"/>
                <c:pt idx="0">
                  <c:v>3.200115132427387E-2</c:v>
                </c:pt>
                <c:pt idx="1">
                  <c:v>3.4254024066876554E-2</c:v>
                </c:pt>
                <c:pt idx="2">
                  <c:v>3.0001675522561288E-2</c:v>
                </c:pt>
                <c:pt idx="3">
                  <c:v>2.7022844805701999E-2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75D-493B-8576-FB21344E40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Timesteps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Timesteps!$D$136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numRef>
              <c:f>Timesteps!$A$137:$A$140</c:f>
              <c:numCache>
                <c:formatCode>General</c:formatCode>
                <c:ptCount val="4"/>
                <c:pt idx="0">
                  <c:v>10</c:v>
                </c:pt>
                <c:pt idx="1">
                  <c:v>30</c:v>
                </c:pt>
                <c:pt idx="2">
                  <c:v>60</c:v>
                </c:pt>
                <c:pt idx="3">
                  <c:v>120</c:v>
                </c:pt>
              </c:numCache>
            </c:numRef>
          </c:cat>
          <c:val>
            <c:numRef>
              <c:f>Timesteps!$D$137:$D$140</c:f>
              <c:numCache>
                <c:formatCode>General</c:formatCode>
                <c:ptCount val="4"/>
                <c:pt idx="0">
                  <c:v>14.290536977693455</c:v>
                </c:pt>
                <c:pt idx="1">
                  <c:v>34.343216128281888</c:v>
                </c:pt>
                <c:pt idx="2">
                  <c:v>18.224823760032706</c:v>
                </c:pt>
                <c:pt idx="3">
                  <c:v>19.447384547412238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929-4C6D-923F-776B0F455B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Timesteps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Optimizer'!$B$136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Optimizer'!$B$137:$B$140</c:f>
              <c:numCache>
                <c:formatCode>General</c:formatCode>
                <c:ptCount val="4"/>
                <c:pt idx="0">
                  <c:v>1.4E-3</c:v>
                </c:pt>
                <c:pt idx="1">
                  <c:v>4.3333333333333331E-3</c:v>
                </c:pt>
                <c:pt idx="2">
                  <c:v>1.3833333333333334E-3</c:v>
                </c:pt>
                <c:pt idx="3">
                  <c:v>1.5666666666666667E-3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A18-4D6F-85F3-8081E8DFD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Optimizer'!$C$136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Optimizer'!$C$137:$C$140</c:f>
              <c:numCache>
                <c:formatCode>General</c:formatCode>
                <c:ptCount val="4"/>
                <c:pt idx="0">
                  <c:v>1.9862058655802817E-2</c:v>
                </c:pt>
                <c:pt idx="1">
                  <c:v>1.5918876041007859</c:v>
                </c:pt>
                <c:pt idx="2">
                  <c:v>2.0189885160739218E-2</c:v>
                </c:pt>
                <c:pt idx="3">
                  <c:v>2.5276498096708431E-2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18-4D6F-85F3-8081E8DFD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Optimizer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chart" Target="../charts/chart1.xml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3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chart" Target="../charts/chart2.xml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1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26" Type="http://schemas.openxmlformats.org/officeDocument/2006/relationships/image" Target="../media/image68.png"/><Relationship Id="rId3" Type="http://schemas.openxmlformats.org/officeDocument/2006/relationships/image" Target="../media/image45.png"/><Relationship Id="rId21" Type="http://schemas.openxmlformats.org/officeDocument/2006/relationships/image" Target="../media/image63.png"/><Relationship Id="rId34" Type="http://schemas.openxmlformats.org/officeDocument/2006/relationships/chart" Target="../charts/chart4.xml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5" Type="http://schemas.openxmlformats.org/officeDocument/2006/relationships/image" Target="../media/image67.png"/><Relationship Id="rId33" Type="http://schemas.openxmlformats.org/officeDocument/2006/relationships/image" Target="../media/image74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0" Type="http://schemas.openxmlformats.org/officeDocument/2006/relationships/image" Target="../media/image62.png"/><Relationship Id="rId29" Type="http://schemas.openxmlformats.org/officeDocument/2006/relationships/image" Target="../media/image71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24" Type="http://schemas.openxmlformats.org/officeDocument/2006/relationships/image" Target="../media/image66.png"/><Relationship Id="rId32" Type="http://schemas.openxmlformats.org/officeDocument/2006/relationships/image" Target="../media/image73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28" Type="http://schemas.openxmlformats.org/officeDocument/2006/relationships/image" Target="../media/image70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31" Type="http://schemas.openxmlformats.org/officeDocument/2006/relationships/chart" Target="../charts/chart3.xml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Relationship Id="rId27" Type="http://schemas.openxmlformats.org/officeDocument/2006/relationships/image" Target="../media/image69.png"/><Relationship Id="rId30" Type="http://schemas.openxmlformats.org/officeDocument/2006/relationships/image" Target="../media/image72.png"/><Relationship Id="rId8" Type="http://schemas.openxmlformats.org/officeDocument/2006/relationships/image" Target="../media/image5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26" Type="http://schemas.openxmlformats.org/officeDocument/2006/relationships/image" Target="../media/image98.png"/><Relationship Id="rId3" Type="http://schemas.openxmlformats.org/officeDocument/2006/relationships/image" Target="../media/image77.png"/><Relationship Id="rId21" Type="http://schemas.openxmlformats.org/officeDocument/2006/relationships/image" Target="../media/image93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5" Type="http://schemas.openxmlformats.org/officeDocument/2006/relationships/image" Target="../media/image97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chart" Target="../charts/chart6.xml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24" Type="http://schemas.openxmlformats.org/officeDocument/2006/relationships/image" Target="../media/image96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23" Type="http://schemas.openxmlformats.org/officeDocument/2006/relationships/image" Target="../media/image95.png"/><Relationship Id="rId10" Type="http://schemas.openxmlformats.org/officeDocument/2006/relationships/image" Target="../media/image84.png"/><Relationship Id="rId19" Type="http://schemas.openxmlformats.org/officeDocument/2006/relationships/chart" Target="../charts/chart5.xml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Relationship Id="rId22" Type="http://schemas.openxmlformats.org/officeDocument/2006/relationships/image" Target="../media/image9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chart" Target="../charts/chart8.xml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chart" Target="../charts/chart7.xml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0.png"/><Relationship Id="rId13" Type="http://schemas.openxmlformats.org/officeDocument/2006/relationships/image" Target="../media/image135.png"/><Relationship Id="rId18" Type="http://schemas.openxmlformats.org/officeDocument/2006/relationships/image" Target="../media/image140.png"/><Relationship Id="rId26" Type="http://schemas.openxmlformats.org/officeDocument/2006/relationships/chart" Target="../charts/chart10.xml"/><Relationship Id="rId3" Type="http://schemas.openxmlformats.org/officeDocument/2006/relationships/image" Target="../media/image125.png"/><Relationship Id="rId21" Type="http://schemas.openxmlformats.org/officeDocument/2006/relationships/image" Target="../media/image143.png"/><Relationship Id="rId7" Type="http://schemas.openxmlformats.org/officeDocument/2006/relationships/image" Target="../media/image129.png"/><Relationship Id="rId12" Type="http://schemas.openxmlformats.org/officeDocument/2006/relationships/image" Target="../media/image134.png"/><Relationship Id="rId17" Type="http://schemas.openxmlformats.org/officeDocument/2006/relationships/image" Target="../media/image139.png"/><Relationship Id="rId25" Type="http://schemas.openxmlformats.org/officeDocument/2006/relationships/chart" Target="../charts/chart9.xml"/><Relationship Id="rId2" Type="http://schemas.openxmlformats.org/officeDocument/2006/relationships/image" Target="../media/image124.png"/><Relationship Id="rId16" Type="http://schemas.openxmlformats.org/officeDocument/2006/relationships/image" Target="../media/image138.png"/><Relationship Id="rId20" Type="http://schemas.openxmlformats.org/officeDocument/2006/relationships/image" Target="../media/image142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24" Type="http://schemas.openxmlformats.org/officeDocument/2006/relationships/image" Target="../media/image146.png"/><Relationship Id="rId5" Type="http://schemas.openxmlformats.org/officeDocument/2006/relationships/image" Target="../media/image127.png"/><Relationship Id="rId15" Type="http://schemas.openxmlformats.org/officeDocument/2006/relationships/image" Target="../media/image137.png"/><Relationship Id="rId23" Type="http://schemas.openxmlformats.org/officeDocument/2006/relationships/image" Target="../media/image145.png"/><Relationship Id="rId10" Type="http://schemas.openxmlformats.org/officeDocument/2006/relationships/image" Target="../media/image132.png"/><Relationship Id="rId19" Type="http://schemas.openxmlformats.org/officeDocument/2006/relationships/image" Target="../media/image141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Relationship Id="rId14" Type="http://schemas.openxmlformats.org/officeDocument/2006/relationships/image" Target="../media/image136.png"/><Relationship Id="rId22" Type="http://schemas.openxmlformats.org/officeDocument/2006/relationships/image" Target="../media/image14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4.png"/><Relationship Id="rId13" Type="http://schemas.openxmlformats.org/officeDocument/2006/relationships/image" Target="../media/image159.png"/><Relationship Id="rId18" Type="http://schemas.openxmlformats.org/officeDocument/2006/relationships/image" Target="../media/image164.png"/><Relationship Id="rId26" Type="http://schemas.openxmlformats.org/officeDocument/2006/relationships/chart" Target="../charts/chart12.xml"/><Relationship Id="rId3" Type="http://schemas.openxmlformats.org/officeDocument/2006/relationships/image" Target="../media/image149.png"/><Relationship Id="rId21" Type="http://schemas.openxmlformats.org/officeDocument/2006/relationships/image" Target="../media/image167.png"/><Relationship Id="rId7" Type="http://schemas.openxmlformats.org/officeDocument/2006/relationships/image" Target="../media/image153.png"/><Relationship Id="rId12" Type="http://schemas.openxmlformats.org/officeDocument/2006/relationships/image" Target="../media/image158.png"/><Relationship Id="rId17" Type="http://schemas.openxmlformats.org/officeDocument/2006/relationships/image" Target="../media/image163.png"/><Relationship Id="rId25" Type="http://schemas.openxmlformats.org/officeDocument/2006/relationships/chart" Target="../charts/chart11.xml"/><Relationship Id="rId2" Type="http://schemas.openxmlformats.org/officeDocument/2006/relationships/image" Target="../media/image148.png"/><Relationship Id="rId16" Type="http://schemas.openxmlformats.org/officeDocument/2006/relationships/image" Target="../media/image162.png"/><Relationship Id="rId20" Type="http://schemas.openxmlformats.org/officeDocument/2006/relationships/image" Target="../media/image166.png"/><Relationship Id="rId1" Type="http://schemas.openxmlformats.org/officeDocument/2006/relationships/image" Target="../media/image147.png"/><Relationship Id="rId6" Type="http://schemas.openxmlformats.org/officeDocument/2006/relationships/image" Target="../media/image152.png"/><Relationship Id="rId11" Type="http://schemas.openxmlformats.org/officeDocument/2006/relationships/image" Target="../media/image157.png"/><Relationship Id="rId24" Type="http://schemas.openxmlformats.org/officeDocument/2006/relationships/image" Target="../media/image170.png"/><Relationship Id="rId5" Type="http://schemas.openxmlformats.org/officeDocument/2006/relationships/image" Target="../media/image151.png"/><Relationship Id="rId15" Type="http://schemas.openxmlformats.org/officeDocument/2006/relationships/image" Target="../media/image161.png"/><Relationship Id="rId23" Type="http://schemas.openxmlformats.org/officeDocument/2006/relationships/image" Target="../media/image169.png"/><Relationship Id="rId10" Type="http://schemas.openxmlformats.org/officeDocument/2006/relationships/image" Target="../media/image156.png"/><Relationship Id="rId19" Type="http://schemas.openxmlformats.org/officeDocument/2006/relationships/image" Target="../media/image165.png"/><Relationship Id="rId4" Type="http://schemas.openxmlformats.org/officeDocument/2006/relationships/image" Target="../media/image150.png"/><Relationship Id="rId9" Type="http://schemas.openxmlformats.org/officeDocument/2006/relationships/image" Target="../media/image155.png"/><Relationship Id="rId14" Type="http://schemas.openxmlformats.org/officeDocument/2006/relationships/image" Target="../media/image160.png"/><Relationship Id="rId22" Type="http://schemas.openxmlformats.org/officeDocument/2006/relationships/image" Target="../media/image168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3.png"/><Relationship Id="rId18" Type="http://schemas.openxmlformats.org/officeDocument/2006/relationships/image" Target="../media/image188.png"/><Relationship Id="rId26" Type="http://schemas.openxmlformats.org/officeDocument/2006/relationships/image" Target="../media/image196.png"/><Relationship Id="rId39" Type="http://schemas.openxmlformats.org/officeDocument/2006/relationships/image" Target="../media/image209.png"/><Relationship Id="rId21" Type="http://schemas.openxmlformats.org/officeDocument/2006/relationships/image" Target="../media/image191.png"/><Relationship Id="rId34" Type="http://schemas.openxmlformats.org/officeDocument/2006/relationships/image" Target="../media/image204.png"/><Relationship Id="rId42" Type="http://schemas.openxmlformats.org/officeDocument/2006/relationships/image" Target="../media/image212.png"/><Relationship Id="rId47" Type="http://schemas.openxmlformats.org/officeDocument/2006/relationships/image" Target="../media/image215.png"/><Relationship Id="rId50" Type="http://schemas.openxmlformats.org/officeDocument/2006/relationships/image" Target="../media/image218.png"/><Relationship Id="rId7" Type="http://schemas.openxmlformats.org/officeDocument/2006/relationships/image" Target="../media/image177.png"/><Relationship Id="rId2" Type="http://schemas.openxmlformats.org/officeDocument/2006/relationships/image" Target="../media/image172.png"/><Relationship Id="rId16" Type="http://schemas.openxmlformats.org/officeDocument/2006/relationships/image" Target="../media/image186.png"/><Relationship Id="rId29" Type="http://schemas.openxmlformats.org/officeDocument/2006/relationships/image" Target="../media/image199.png"/><Relationship Id="rId11" Type="http://schemas.openxmlformats.org/officeDocument/2006/relationships/image" Target="../media/image181.png"/><Relationship Id="rId24" Type="http://schemas.openxmlformats.org/officeDocument/2006/relationships/image" Target="../media/image194.png"/><Relationship Id="rId32" Type="http://schemas.openxmlformats.org/officeDocument/2006/relationships/image" Target="../media/image202.png"/><Relationship Id="rId37" Type="http://schemas.openxmlformats.org/officeDocument/2006/relationships/image" Target="../media/image207.png"/><Relationship Id="rId40" Type="http://schemas.openxmlformats.org/officeDocument/2006/relationships/image" Target="../media/image210.png"/><Relationship Id="rId45" Type="http://schemas.openxmlformats.org/officeDocument/2006/relationships/image" Target="../media/image213.png"/><Relationship Id="rId5" Type="http://schemas.openxmlformats.org/officeDocument/2006/relationships/image" Target="../media/image175.png"/><Relationship Id="rId15" Type="http://schemas.openxmlformats.org/officeDocument/2006/relationships/image" Target="../media/image185.png"/><Relationship Id="rId23" Type="http://schemas.openxmlformats.org/officeDocument/2006/relationships/image" Target="../media/image193.png"/><Relationship Id="rId28" Type="http://schemas.openxmlformats.org/officeDocument/2006/relationships/image" Target="../media/image198.png"/><Relationship Id="rId36" Type="http://schemas.openxmlformats.org/officeDocument/2006/relationships/image" Target="../media/image206.png"/><Relationship Id="rId49" Type="http://schemas.openxmlformats.org/officeDocument/2006/relationships/image" Target="../media/image217.png"/><Relationship Id="rId10" Type="http://schemas.openxmlformats.org/officeDocument/2006/relationships/image" Target="../media/image180.png"/><Relationship Id="rId19" Type="http://schemas.openxmlformats.org/officeDocument/2006/relationships/image" Target="../media/image189.png"/><Relationship Id="rId31" Type="http://schemas.openxmlformats.org/officeDocument/2006/relationships/image" Target="../media/image201.png"/><Relationship Id="rId44" Type="http://schemas.openxmlformats.org/officeDocument/2006/relationships/chart" Target="../charts/chart14.xml"/><Relationship Id="rId4" Type="http://schemas.openxmlformats.org/officeDocument/2006/relationships/image" Target="../media/image174.png"/><Relationship Id="rId9" Type="http://schemas.openxmlformats.org/officeDocument/2006/relationships/image" Target="../media/image179.png"/><Relationship Id="rId14" Type="http://schemas.openxmlformats.org/officeDocument/2006/relationships/image" Target="../media/image184.png"/><Relationship Id="rId22" Type="http://schemas.openxmlformats.org/officeDocument/2006/relationships/image" Target="../media/image192.png"/><Relationship Id="rId27" Type="http://schemas.openxmlformats.org/officeDocument/2006/relationships/image" Target="../media/image197.png"/><Relationship Id="rId30" Type="http://schemas.openxmlformats.org/officeDocument/2006/relationships/image" Target="../media/image200.png"/><Relationship Id="rId35" Type="http://schemas.openxmlformats.org/officeDocument/2006/relationships/image" Target="../media/image205.png"/><Relationship Id="rId43" Type="http://schemas.openxmlformats.org/officeDocument/2006/relationships/chart" Target="../charts/chart13.xml"/><Relationship Id="rId48" Type="http://schemas.openxmlformats.org/officeDocument/2006/relationships/image" Target="../media/image216.png"/><Relationship Id="rId8" Type="http://schemas.openxmlformats.org/officeDocument/2006/relationships/image" Target="../media/image178.png"/><Relationship Id="rId3" Type="http://schemas.openxmlformats.org/officeDocument/2006/relationships/image" Target="../media/image173.png"/><Relationship Id="rId12" Type="http://schemas.openxmlformats.org/officeDocument/2006/relationships/image" Target="../media/image182.png"/><Relationship Id="rId17" Type="http://schemas.openxmlformats.org/officeDocument/2006/relationships/image" Target="../media/image187.png"/><Relationship Id="rId25" Type="http://schemas.openxmlformats.org/officeDocument/2006/relationships/image" Target="../media/image195.png"/><Relationship Id="rId33" Type="http://schemas.openxmlformats.org/officeDocument/2006/relationships/image" Target="../media/image203.png"/><Relationship Id="rId38" Type="http://schemas.openxmlformats.org/officeDocument/2006/relationships/image" Target="../media/image208.png"/><Relationship Id="rId46" Type="http://schemas.openxmlformats.org/officeDocument/2006/relationships/image" Target="../media/image214.png"/><Relationship Id="rId20" Type="http://schemas.openxmlformats.org/officeDocument/2006/relationships/image" Target="../media/image190.png"/><Relationship Id="rId41" Type="http://schemas.openxmlformats.org/officeDocument/2006/relationships/image" Target="../media/image211.png"/><Relationship Id="rId1" Type="http://schemas.openxmlformats.org/officeDocument/2006/relationships/image" Target="../media/image171.png"/><Relationship Id="rId6" Type="http://schemas.openxmlformats.org/officeDocument/2006/relationships/image" Target="../media/image176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1.png"/><Relationship Id="rId18" Type="http://schemas.openxmlformats.org/officeDocument/2006/relationships/image" Target="../media/image236.png"/><Relationship Id="rId26" Type="http://schemas.openxmlformats.org/officeDocument/2006/relationships/image" Target="../media/image244.png"/><Relationship Id="rId39" Type="http://schemas.openxmlformats.org/officeDocument/2006/relationships/image" Target="../media/image257.png"/><Relationship Id="rId21" Type="http://schemas.openxmlformats.org/officeDocument/2006/relationships/image" Target="../media/image239.png"/><Relationship Id="rId34" Type="http://schemas.openxmlformats.org/officeDocument/2006/relationships/image" Target="../media/image252.png"/><Relationship Id="rId42" Type="http://schemas.openxmlformats.org/officeDocument/2006/relationships/image" Target="../media/image260.png"/><Relationship Id="rId7" Type="http://schemas.openxmlformats.org/officeDocument/2006/relationships/image" Target="../media/image225.png"/><Relationship Id="rId2" Type="http://schemas.openxmlformats.org/officeDocument/2006/relationships/image" Target="../media/image220.png"/><Relationship Id="rId16" Type="http://schemas.openxmlformats.org/officeDocument/2006/relationships/image" Target="../media/image234.png"/><Relationship Id="rId20" Type="http://schemas.openxmlformats.org/officeDocument/2006/relationships/image" Target="../media/image238.png"/><Relationship Id="rId29" Type="http://schemas.openxmlformats.org/officeDocument/2006/relationships/image" Target="../media/image247.png"/><Relationship Id="rId41" Type="http://schemas.openxmlformats.org/officeDocument/2006/relationships/image" Target="../media/image259.png"/><Relationship Id="rId1" Type="http://schemas.openxmlformats.org/officeDocument/2006/relationships/image" Target="../media/image219.png"/><Relationship Id="rId6" Type="http://schemas.openxmlformats.org/officeDocument/2006/relationships/image" Target="../media/image224.png"/><Relationship Id="rId11" Type="http://schemas.openxmlformats.org/officeDocument/2006/relationships/image" Target="../media/image229.png"/><Relationship Id="rId24" Type="http://schemas.openxmlformats.org/officeDocument/2006/relationships/image" Target="../media/image242.png"/><Relationship Id="rId32" Type="http://schemas.openxmlformats.org/officeDocument/2006/relationships/image" Target="../media/image250.png"/><Relationship Id="rId37" Type="http://schemas.openxmlformats.org/officeDocument/2006/relationships/image" Target="../media/image255.png"/><Relationship Id="rId40" Type="http://schemas.openxmlformats.org/officeDocument/2006/relationships/image" Target="../media/image258.png"/><Relationship Id="rId5" Type="http://schemas.openxmlformats.org/officeDocument/2006/relationships/image" Target="../media/image223.png"/><Relationship Id="rId15" Type="http://schemas.openxmlformats.org/officeDocument/2006/relationships/image" Target="../media/image233.png"/><Relationship Id="rId23" Type="http://schemas.openxmlformats.org/officeDocument/2006/relationships/image" Target="../media/image241.png"/><Relationship Id="rId28" Type="http://schemas.openxmlformats.org/officeDocument/2006/relationships/image" Target="../media/image246.png"/><Relationship Id="rId36" Type="http://schemas.openxmlformats.org/officeDocument/2006/relationships/image" Target="../media/image254.png"/><Relationship Id="rId10" Type="http://schemas.openxmlformats.org/officeDocument/2006/relationships/image" Target="../media/image228.png"/><Relationship Id="rId19" Type="http://schemas.openxmlformats.org/officeDocument/2006/relationships/image" Target="../media/image237.png"/><Relationship Id="rId31" Type="http://schemas.openxmlformats.org/officeDocument/2006/relationships/image" Target="../media/image249.png"/><Relationship Id="rId4" Type="http://schemas.openxmlformats.org/officeDocument/2006/relationships/image" Target="../media/image222.png"/><Relationship Id="rId9" Type="http://schemas.openxmlformats.org/officeDocument/2006/relationships/image" Target="../media/image227.png"/><Relationship Id="rId14" Type="http://schemas.openxmlformats.org/officeDocument/2006/relationships/image" Target="../media/image232.png"/><Relationship Id="rId22" Type="http://schemas.openxmlformats.org/officeDocument/2006/relationships/image" Target="../media/image240.png"/><Relationship Id="rId27" Type="http://schemas.openxmlformats.org/officeDocument/2006/relationships/image" Target="../media/image245.png"/><Relationship Id="rId30" Type="http://schemas.openxmlformats.org/officeDocument/2006/relationships/image" Target="../media/image248.png"/><Relationship Id="rId35" Type="http://schemas.openxmlformats.org/officeDocument/2006/relationships/image" Target="../media/image253.png"/><Relationship Id="rId8" Type="http://schemas.openxmlformats.org/officeDocument/2006/relationships/image" Target="../media/image226.png"/><Relationship Id="rId3" Type="http://schemas.openxmlformats.org/officeDocument/2006/relationships/image" Target="../media/image221.png"/><Relationship Id="rId12" Type="http://schemas.openxmlformats.org/officeDocument/2006/relationships/image" Target="../media/image230.png"/><Relationship Id="rId17" Type="http://schemas.openxmlformats.org/officeDocument/2006/relationships/image" Target="../media/image235.png"/><Relationship Id="rId25" Type="http://schemas.openxmlformats.org/officeDocument/2006/relationships/image" Target="../media/image243.png"/><Relationship Id="rId33" Type="http://schemas.openxmlformats.org/officeDocument/2006/relationships/image" Target="../media/image251.png"/><Relationship Id="rId38" Type="http://schemas.openxmlformats.org/officeDocument/2006/relationships/image" Target="../media/image25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8.png"/><Relationship Id="rId13" Type="http://schemas.openxmlformats.org/officeDocument/2006/relationships/image" Target="../media/image273.png"/><Relationship Id="rId18" Type="http://schemas.openxmlformats.org/officeDocument/2006/relationships/image" Target="../media/image278.png"/><Relationship Id="rId3" Type="http://schemas.openxmlformats.org/officeDocument/2006/relationships/image" Target="../media/image263.png"/><Relationship Id="rId21" Type="http://schemas.openxmlformats.org/officeDocument/2006/relationships/image" Target="../media/image281.png"/><Relationship Id="rId7" Type="http://schemas.openxmlformats.org/officeDocument/2006/relationships/image" Target="../media/image267.png"/><Relationship Id="rId12" Type="http://schemas.openxmlformats.org/officeDocument/2006/relationships/image" Target="../media/image272.png"/><Relationship Id="rId17" Type="http://schemas.openxmlformats.org/officeDocument/2006/relationships/image" Target="../media/image277.png"/><Relationship Id="rId2" Type="http://schemas.openxmlformats.org/officeDocument/2006/relationships/image" Target="../media/image262.png"/><Relationship Id="rId16" Type="http://schemas.openxmlformats.org/officeDocument/2006/relationships/image" Target="../media/image276.png"/><Relationship Id="rId20" Type="http://schemas.openxmlformats.org/officeDocument/2006/relationships/image" Target="../media/image280.png"/><Relationship Id="rId1" Type="http://schemas.openxmlformats.org/officeDocument/2006/relationships/image" Target="../media/image261.png"/><Relationship Id="rId6" Type="http://schemas.openxmlformats.org/officeDocument/2006/relationships/image" Target="../media/image266.png"/><Relationship Id="rId11" Type="http://schemas.openxmlformats.org/officeDocument/2006/relationships/image" Target="../media/image271.png"/><Relationship Id="rId5" Type="http://schemas.openxmlformats.org/officeDocument/2006/relationships/image" Target="../media/image265.png"/><Relationship Id="rId15" Type="http://schemas.openxmlformats.org/officeDocument/2006/relationships/image" Target="../media/image275.png"/><Relationship Id="rId10" Type="http://schemas.openxmlformats.org/officeDocument/2006/relationships/image" Target="../media/image270.png"/><Relationship Id="rId19" Type="http://schemas.openxmlformats.org/officeDocument/2006/relationships/image" Target="../media/image279.png"/><Relationship Id="rId4" Type="http://schemas.openxmlformats.org/officeDocument/2006/relationships/image" Target="../media/image264.png"/><Relationship Id="rId9" Type="http://schemas.openxmlformats.org/officeDocument/2006/relationships/image" Target="../media/image269.png"/><Relationship Id="rId14" Type="http://schemas.openxmlformats.org/officeDocument/2006/relationships/image" Target="../media/image2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42</xdr:row>
      <xdr:rowOff>9525</xdr:rowOff>
    </xdr:from>
    <xdr:to>
      <xdr:col>5</xdr:col>
      <xdr:colOff>532937</xdr:colOff>
      <xdr:row>55</xdr:row>
      <xdr:rowOff>180644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FD9852-2DA8-2987-EC6D-F9B964384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42</xdr:row>
      <xdr:rowOff>19050</xdr:rowOff>
    </xdr:from>
    <xdr:to>
      <xdr:col>12</xdr:col>
      <xdr:colOff>56687</xdr:colOff>
      <xdr:row>55</xdr:row>
      <xdr:rowOff>190169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4C6BF3-2C36-4ADC-0365-54AFDBA1E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2400" y="782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42</xdr:row>
      <xdr:rowOff>28575</xdr:rowOff>
    </xdr:from>
    <xdr:to>
      <xdr:col>18</xdr:col>
      <xdr:colOff>142412</xdr:colOff>
      <xdr:row>56</xdr:row>
      <xdr:rowOff>9194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C6A3E5-8FC5-5F22-4733-B15A8F9FE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05725" y="78390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180975</xdr:colOff>
      <xdr:row>42</xdr:row>
      <xdr:rowOff>47625</xdr:rowOff>
    </xdr:from>
    <xdr:to>
      <xdr:col>24</xdr:col>
      <xdr:colOff>228137</xdr:colOff>
      <xdr:row>56</xdr:row>
      <xdr:rowOff>28244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A264548-B227-345E-762E-7D3C468D0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49050" y="7858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257175</xdr:colOff>
      <xdr:row>42</xdr:row>
      <xdr:rowOff>57150</xdr:rowOff>
    </xdr:from>
    <xdr:to>
      <xdr:col>30</xdr:col>
      <xdr:colOff>304337</xdr:colOff>
      <xdr:row>56</xdr:row>
      <xdr:rowOff>37769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C1223B-1CA5-898D-36BD-06495B737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82850" y="78676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304800</xdr:colOff>
      <xdr:row>42</xdr:row>
      <xdr:rowOff>85725</xdr:rowOff>
    </xdr:from>
    <xdr:to>
      <xdr:col>36</xdr:col>
      <xdr:colOff>351962</xdr:colOff>
      <xdr:row>56</xdr:row>
      <xdr:rowOff>66344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34E182C-5418-D2F9-0B4F-D3812648C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88075" y="78962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67</xdr:row>
      <xdr:rowOff>28575</xdr:rowOff>
    </xdr:from>
    <xdr:to>
      <xdr:col>5</xdr:col>
      <xdr:colOff>494837</xdr:colOff>
      <xdr:row>81</xdr:row>
      <xdr:rowOff>9194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F8E9E60-4BA1-3619-5B70-AB4E2E126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350" y="12601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514350</xdr:colOff>
      <xdr:row>67</xdr:row>
      <xdr:rowOff>19050</xdr:rowOff>
    </xdr:from>
    <xdr:to>
      <xdr:col>11</xdr:col>
      <xdr:colOff>561512</xdr:colOff>
      <xdr:row>80</xdr:row>
      <xdr:rowOff>190169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FDB0A1-9D25-64B8-C8F1-C27E714E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57625" y="12592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</xdr:colOff>
      <xdr:row>67</xdr:row>
      <xdr:rowOff>19050</xdr:rowOff>
    </xdr:from>
    <xdr:to>
      <xdr:col>18</xdr:col>
      <xdr:colOff>56687</xdr:colOff>
      <xdr:row>80</xdr:row>
      <xdr:rowOff>190169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958771-0C04-4820-0D5A-8A9CF350C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0" y="12592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67</xdr:row>
      <xdr:rowOff>28575</xdr:rowOff>
    </xdr:from>
    <xdr:to>
      <xdr:col>24</xdr:col>
      <xdr:colOff>113837</xdr:colOff>
      <xdr:row>81</xdr:row>
      <xdr:rowOff>9194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43B35D3-76BC-ECB6-CD23-0BDEEB6E9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334750" y="12601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133350</xdr:colOff>
      <xdr:row>67</xdr:row>
      <xdr:rowOff>47625</xdr:rowOff>
    </xdr:from>
    <xdr:to>
      <xdr:col>30</xdr:col>
      <xdr:colOff>180512</xdr:colOff>
      <xdr:row>81</xdr:row>
      <xdr:rowOff>28244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1D9A3B-A27D-7453-B31F-D41F6858D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59025" y="12620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257175</xdr:colOff>
      <xdr:row>67</xdr:row>
      <xdr:rowOff>66675</xdr:rowOff>
    </xdr:from>
    <xdr:to>
      <xdr:col>36</xdr:col>
      <xdr:colOff>304337</xdr:colOff>
      <xdr:row>81</xdr:row>
      <xdr:rowOff>47294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88E7FE-F12A-A2DD-4E77-364B37B78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840450" y="126396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91</xdr:row>
      <xdr:rowOff>161925</xdr:rowOff>
    </xdr:from>
    <xdr:to>
      <xdr:col>5</xdr:col>
      <xdr:colOff>437687</xdr:colOff>
      <xdr:row>105</xdr:row>
      <xdr:rowOff>142544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D6BCD1D-1D83-5A95-0271-5C81C628E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17306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438150</xdr:colOff>
      <xdr:row>91</xdr:row>
      <xdr:rowOff>171450</xdr:rowOff>
    </xdr:from>
    <xdr:to>
      <xdr:col>11</xdr:col>
      <xdr:colOff>485312</xdr:colOff>
      <xdr:row>105</xdr:row>
      <xdr:rowOff>152069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DF8484-93FB-9A2B-1757-325EC229C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81425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466725</xdr:colOff>
      <xdr:row>91</xdr:row>
      <xdr:rowOff>171450</xdr:rowOff>
    </xdr:from>
    <xdr:to>
      <xdr:col>17</xdr:col>
      <xdr:colOff>513887</xdr:colOff>
      <xdr:row>105</xdr:row>
      <xdr:rowOff>152069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4A7FEDF-F9D3-E40C-5FC0-9EC11CAD5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67600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523875</xdr:colOff>
      <xdr:row>91</xdr:row>
      <xdr:rowOff>171450</xdr:rowOff>
    </xdr:from>
    <xdr:to>
      <xdr:col>23</xdr:col>
      <xdr:colOff>571037</xdr:colOff>
      <xdr:row>105</xdr:row>
      <xdr:rowOff>152069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58AF646-8C1D-D0DA-B3F8-89DCB2905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182350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571500</xdr:colOff>
      <xdr:row>92</xdr:row>
      <xdr:rowOff>0</xdr:rowOff>
    </xdr:from>
    <xdr:to>
      <xdr:col>30</xdr:col>
      <xdr:colOff>9062</xdr:colOff>
      <xdr:row>105</xdr:row>
      <xdr:rowOff>171119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0A9143E-5F3D-2DD1-2BED-664EEE358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887575" y="1733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590550</xdr:colOff>
      <xdr:row>92</xdr:row>
      <xdr:rowOff>0</xdr:rowOff>
    </xdr:from>
    <xdr:to>
      <xdr:col>36</xdr:col>
      <xdr:colOff>28112</xdr:colOff>
      <xdr:row>105</xdr:row>
      <xdr:rowOff>171119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ADC6DBD-9B7B-6C54-73F8-16A6461CB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564225" y="1733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117</xdr:row>
      <xdr:rowOff>0</xdr:rowOff>
    </xdr:from>
    <xdr:to>
      <xdr:col>5</xdr:col>
      <xdr:colOff>456737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D75C5E-6216-5BCB-BE8E-49FE0AF7A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" y="2209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457200</xdr:colOff>
      <xdr:row>117</xdr:row>
      <xdr:rowOff>0</xdr:rowOff>
    </xdr:from>
    <xdr:to>
      <xdr:col>11</xdr:col>
      <xdr:colOff>504362</xdr:colOff>
      <xdr:row>130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5E3CB17-611D-33AF-EB6E-E90EBE813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2209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117</xdr:row>
      <xdr:rowOff>9525</xdr:rowOff>
    </xdr:from>
    <xdr:to>
      <xdr:col>17</xdr:col>
      <xdr:colOff>542462</xdr:colOff>
      <xdr:row>130</xdr:row>
      <xdr:rowOff>180644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867F9C8-B96A-3A49-D9A9-98A468479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496175" y="22107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561975</xdr:colOff>
      <xdr:row>117</xdr:row>
      <xdr:rowOff>9525</xdr:rowOff>
    </xdr:from>
    <xdr:to>
      <xdr:col>23</xdr:col>
      <xdr:colOff>609137</xdr:colOff>
      <xdr:row>130</xdr:row>
      <xdr:rowOff>180644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E3AFF95-A885-90D3-2EE2-AF197A539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220450" y="22107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581025</xdr:colOff>
      <xdr:row>117</xdr:row>
      <xdr:rowOff>28575</xdr:rowOff>
    </xdr:from>
    <xdr:to>
      <xdr:col>30</xdr:col>
      <xdr:colOff>18587</xdr:colOff>
      <xdr:row>131</xdr:row>
      <xdr:rowOff>9194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2175F97-5E85-084A-0285-01DEF0573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897100" y="22126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117</xdr:row>
      <xdr:rowOff>38100</xdr:rowOff>
    </xdr:from>
    <xdr:to>
      <xdr:col>36</xdr:col>
      <xdr:colOff>47162</xdr:colOff>
      <xdr:row>131</xdr:row>
      <xdr:rowOff>18719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0B1E464-05B7-6CF3-3366-75E1956DE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583275" y="221361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141</xdr:row>
      <xdr:rowOff>171450</xdr:rowOff>
    </xdr:from>
    <xdr:to>
      <xdr:col>5</xdr:col>
      <xdr:colOff>371012</xdr:colOff>
      <xdr:row>155</xdr:row>
      <xdr:rowOff>152069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26F926D-6A38-2735-59D6-E5F66B2E4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" y="2684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142</xdr:row>
      <xdr:rowOff>0</xdr:rowOff>
    </xdr:from>
    <xdr:to>
      <xdr:col>11</xdr:col>
      <xdr:colOff>418637</xdr:colOff>
      <xdr:row>155</xdr:row>
      <xdr:rowOff>171119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BCB47E3-AFA4-4A60-3781-2D14C9D1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714750" y="2686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142</xdr:row>
      <xdr:rowOff>19050</xdr:rowOff>
    </xdr:from>
    <xdr:to>
      <xdr:col>17</xdr:col>
      <xdr:colOff>475787</xdr:colOff>
      <xdr:row>155</xdr:row>
      <xdr:rowOff>190169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8990A27-D61B-A81A-DB37-F09D16008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429500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495300</xdr:colOff>
      <xdr:row>142</xdr:row>
      <xdr:rowOff>66675</xdr:rowOff>
    </xdr:from>
    <xdr:to>
      <xdr:col>29</xdr:col>
      <xdr:colOff>542462</xdr:colOff>
      <xdr:row>156</xdr:row>
      <xdr:rowOff>47294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8F3D05-EC04-3D78-A6F7-802BCA83F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811375" y="269271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552450</xdr:colOff>
      <xdr:row>142</xdr:row>
      <xdr:rowOff>66675</xdr:rowOff>
    </xdr:from>
    <xdr:to>
      <xdr:col>35</xdr:col>
      <xdr:colOff>599612</xdr:colOff>
      <xdr:row>156</xdr:row>
      <xdr:rowOff>47294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1DEAD21-D0BF-1910-776B-DF45FEF5B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526125" y="269271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166</xdr:row>
      <xdr:rowOff>161925</xdr:rowOff>
    </xdr:from>
    <xdr:to>
      <xdr:col>5</xdr:col>
      <xdr:colOff>437687</xdr:colOff>
      <xdr:row>180</xdr:row>
      <xdr:rowOff>142544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2A86012-D725-E744-61E2-C4E4B1B4B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" y="31594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428625</xdr:colOff>
      <xdr:row>166</xdr:row>
      <xdr:rowOff>180975</xdr:rowOff>
    </xdr:from>
    <xdr:to>
      <xdr:col>11</xdr:col>
      <xdr:colOff>475787</xdr:colOff>
      <xdr:row>180</xdr:row>
      <xdr:rowOff>161594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9523B5F-20C5-BABD-5563-C8FCF8C6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771900" y="31613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167</xdr:row>
      <xdr:rowOff>0</xdr:rowOff>
    </xdr:from>
    <xdr:to>
      <xdr:col>17</xdr:col>
      <xdr:colOff>542462</xdr:colOff>
      <xdr:row>180</xdr:row>
      <xdr:rowOff>171119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F36F83-4A09-65B9-7DCC-CB6903416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496175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514350</xdr:colOff>
      <xdr:row>167</xdr:row>
      <xdr:rowOff>0</xdr:rowOff>
    </xdr:from>
    <xdr:to>
      <xdr:col>23</xdr:col>
      <xdr:colOff>561512</xdr:colOff>
      <xdr:row>180</xdr:row>
      <xdr:rowOff>171119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DA256AB-A33D-5434-5F3F-062D67614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172825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504825</xdr:colOff>
      <xdr:row>167</xdr:row>
      <xdr:rowOff>0</xdr:rowOff>
    </xdr:from>
    <xdr:to>
      <xdr:col>29</xdr:col>
      <xdr:colOff>551987</xdr:colOff>
      <xdr:row>180</xdr:row>
      <xdr:rowOff>171119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1028616-515B-F31C-25A7-C758D116F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20900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542925</xdr:colOff>
      <xdr:row>167</xdr:row>
      <xdr:rowOff>0</xdr:rowOff>
    </xdr:from>
    <xdr:to>
      <xdr:col>35</xdr:col>
      <xdr:colOff>590087</xdr:colOff>
      <xdr:row>180</xdr:row>
      <xdr:rowOff>171119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42289D4-9E15-93B1-FAE1-D660B16A7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516600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191</xdr:row>
      <xdr:rowOff>161925</xdr:rowOff>
    </xdr:from>
    <xdr:to>
      <xdr:col>5</xdr:col>
      <xdr:colOff>409112</xdr:colOff>
      <xdr:row>205</xdr:row>
      <xdr:rowOff>142544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EE66221-0579-9D32-EAF1-1A1769BE0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625" y="36356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191</xdr:row>
      <xdr:rowOff>171450</xdr:rowOff>
    </xdr:from>
    <xdr:to>
      <xdr:col>11</xdr:col>
      <xdr:colOff>466262</xdr:colOff>
      <xdr:row>205</xdr:row>
      <xdr:rowOff>152069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2CF5590-3F79-A7E8-7D3D-CA6B4DC70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762375" y="3636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142</xdr:row>
      <xdr:rowOff>28575</xdr:rowOff>
    </xdr:from>
    <xdr:to>
      <xdr:col>23</xdr:col>
      <xdr:colOff>485312</xdr:colOff>
      <xdr:row>156</xdr:row>
      <xdr:rowOff>9194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7457E58-88C9-B3FD-B60D-E1E8AF568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96625" y="26889075"/>
          <a:ext cx="3704762" cy="2647619"/>
        </a:xfrm>
        <a:prstGeom prst="rect">
          <a:avLst/>
        </a:prstGeom>
      </xdr:spPr>
    </xdr:pic>
    <xdr:clientData/>
  </xdr:twoCellAnchor>
  <xdr:twoCellAnchor>
    <xdr:from>
      <xdr:col>6</xdr:col>
      <xdr:colOff>9525</xdr:colOff>
      <xdr:row>209</xdr:row>
      <xdr:rowOff>185737</xdr:rowOff>
    </xdr:from>
    <xdr:to>
      <xdr:col>16</xdr:col>
      <xdr:colOff>219075</xdr:colOff>
      <xdr:row>232</xdr:row>
      <xdr:rowOff>95251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852F2348-40BB-8B0E-1875-9E7F760808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twoCellAnchor>
  <xdr:twoCellAnchor>
    <xdr:from>
      <xdr:col>17</xdr:col>
      <xdr:colOff>9525</xdr:colOff>
      <xdr:row>209</xdr:row>
      <xdr:rowOff>171451</xdr:rowOff>
    </xdr:from>
    <xdr:to>
      <xdr:col>27</xdr:col>
      <xdr:colOff>219075</xdr:colOff>
      <xdr:row>232</xdr:row>
      <xdr:rowOff>80965</xdr:rowOff>
    </xdr:to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CDEE0982-136F-4E1A-98B9-6996A5167F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0"/>
        </a:graphicData>
      </a:graphic>
    </xdr:graphicFrame>
    <xdr:clientData/>
  </xdr:twoCellAnchor>
  <xdr:twoCellAnchor editAs="oneCell">
    <xdr:from>
      <xdr:col>11</xdr:col>
      <xdr:colOff>466725</xdr:colOff>
      <xdr:row>192</xdr:row>
      <xdr:rowOff>0</xdr:rowOff>
    </xdr:from>
    <xdr:to>
      <xdr:col>17</xdr:col>
      <xdr:colOff>513887</xdr:colOff>
      <xdr:row>205</xdr:row>
      <xdr:rowOff>171119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3BE0F61-ADCA-2420-3696-3E4A965B9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467600" y="3657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485775</xdr:colOff>
      <xdr:row>192</xdr:row>
      <xdr:rowOff>0</xdr:rowOff>
    </xdr:from>
    <xdr:to>
      <xdr:col>23</xdr:col>
      <xdr:colOff>532937</xdr:colOff>
      <xdr:row>205</xdr:row>
      <xdr:rowOff>171119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68FB8F7-A0DF-AC09-C01C-09C062DF4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144250" y="3657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476250</xdr:colOff>
      <xdr:row>192</xdr:row>
      <xdr:rowOff>9525</xdr:rowOff>
    </xdr:from>
    <xdr:to>
      <xdr:col>29</xdr:col>
      <xdr:colOff>523412</xdr:colOff>
      <xdr:row>205</xdr:row>
      <xdr:rowOff>180644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B90E78A-7C13-21B9-FD94-AF04D610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792325" y="36585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523875</xdr:colOff>
      <xdr:row>192</xdr:row>
      <xdr:rowOff>38100</xdr:rowOff>
    </xdr:from>
    <xdr:to>
      <xdr:col>35</xdr:col>
      <xdr:colOff>571037</xdr:colOff>
      <xdr:row>206</xdr:row>
      <xdr:rowOff>18719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4237E5A-9C42-A1CB-5B6E-D92A1D828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8497550" y="36614100"/>
          <a:ext cx="3704762" cy="26476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42</xdr:row>
      <xdr:rowOff>47625</xdr:rowOff>
    </xdr:from>
    <xdr:to>
      <xdr:col>5</xdr:col>
      <xdr:colOff>237670</xdr:colOff>
      <xdr:row>56</xdr:row>
      <xdr:rowOff>28244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345523-B7AA-B8A5-B910-3F70E6122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42</xdr:row>
      <xdr:rowOff>38100</xdr:rowOff>
    </xdr:from>
    <xdr:to>
      <xdr:col>11</xdr:col>
      <xdr:colOff>294820</xdr:colOff>
      <xdr:row>56</xdr:row>
      <xdr:rowOff>18719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0101AE-629B-8B30-406E-4B52A84D4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42</xdr:row>
      <xdr:rowOff>47625</xdr:rowOff>
    </xdr:from>
    <xdr:to>
      <xdr:col>17</xdr:col>
      <xdr:colOff>371020</xdr:colOff>
      <xdr:row>56</xdr:row>
      <xdr:rowOff>28244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670B42-0508-B9D5-E3DE-551143C45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42</xdr:row>
      <xdr:rowOff>38100</xdr:rowOff>
    </xdr:from>
    <xdr:to>
      <xdr:col>23</xdr:col>
      <xdr:colOff>351970</xdr:colOff>
      <xdr:row>56</xdr:row>
      <xdr:rowOff>18719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573BCA4-5AFC-918E-4BA5-E390D64BB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25175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333375</xdr:colOff>
      <xdr:row>42</xdr:row>
      <xdr:rowOff>47625</xdr:rowOff>
    </xdr:from>
    <xdr:to>
      <xdr:col>29</xdr:col>
      <xdr:colOff>313870</xdr:colOff>
      <xdr:row>56</xdr:row>
      <xdr:rowOff>28244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7D9910A-5B2E-C4A5-F287-E9982BA78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54467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42</xdr:row>
      <xdr:rowOff>38100</xdr:rowOff>
    </xdr:from>
    <xdr:to>
      <xdr:col>35</xdr:col>
      <xdr:colOff>266245</xdr:colOff>
      <xdr:row>56</xdr:row>
      <xdr:rowOff>18719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633BF20-4957-2247-B233-B0A896D63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54650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80</xdr:row>
      <xdr:rowOff>19050</xdr:rowOff>
    </xdr:from>
    <xdr:to>
      <xdr:col>5</xdr:col>
      <xdr:colOff>294820</xdr:colOff>
      <xdr:row>93</xdr:row>
      <xdr:rowOff>190169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A157F9-A1AF-1F36-B892-82A601A65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775" y="14497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80</xdr:row>
      <xdr:rowOff>19050</xdr:rowOff>
    </xdr:from>
    <xdr:to>
      <xdr:col>11</xdr:col>
      <xdr:colOff>399595</xdr:colOff>
      <xdr:row>93</xdr:row>
      <xdr:rowOff>190169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171BD04-0E3F-9F44-1D90-DBF8FBC07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62375" y="14497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466725</xdr:colOff>
      <xdr:row>80</xdr:row>
      <xdr:rowOff>38100</xdr:rowOff>
    </xdr:from>
    <xdr:to>
      <xdr:col>17</xdr:col>
      <xdr:colOff>447220</xdr:colOff>
      <xdr:row>94</xdr:row>
      <xdr:rowOff>18719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566E30-D98E-6DC6-4FF8-DD1745375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825" y="14516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80</xdr:row>
      <xdr:rowOff>38100</xdr:rowOff>
    </xdr:from>
    <xdr:to>
      <xdr:col>23</xdr:col>
      <xdr:colOff>418645</xdr:colOff>
      <xdr:row>94</xdr:row>
      <xdr:rowOff>18719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B529E9-D349-65D8-6C17-CC3C659C2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91850" y="14516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80</xdr:row>
      <xdr:rowOff>9525</xdr:rowOff>
    </xdr:from>
    <xdr:to>
      <xdr:col>29</xdr:col>
      <xdr:colOff>380545</xdr:colOff>
      <xdr:row>93</xdr:row>
      <xdr:rowOff>180644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00373C-E4CE-C85F-A4F8-251983E24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11350" y="144875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352425</xdr:colOff>
      <xdr:row>80</xdr:row>
      <xdr:rowOff>0</xdr:rowOff>
    </xdr:from>
    <xdr:to>
      <xdr:col>35</xdr:col>
      <xdr:colOff>332920</xdr:colOff>
      <xdr:row>93</xdr:row>
      <xdr:rowOff>171119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7C41AC3-933D-719F-6210-8693458CD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221325" y="14478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116</xdr:row>
      <xdr:rowOff>180975</xdr:rowOff>
    </xdr:from>
    <xdr:to>
      <xdr:col>5</xdr:col>
      <xdr:colOff>218620</xdr:colOff>
      <xdr:row>130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8077B6-967E-0BEE-D738-5E127DF34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575" y="21135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447675</xdr:colOff>
      <xdr:row>116</xdr:row>
      <xdr:rowOff>180975</xdr:rowOff>
    </xdr:from>
    <xdr:to>
      <xdr:col>11</xdr:col>
      <xdr:colOff>323395</xdr:colOff>
      <xdr:row>130</xdr:row>
      <xdr:rowOff>161594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8C3E29F-D741-971A-D5C3-CA496A923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86175" y="21135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409575</xdr:colOff>
      <xdr:row>117</xdr:row>
      <xdr:rowOff>0</xdr:rowOff>
    </xdr:from>
    <xdr:to>
      <xdr:col>17</xdr:col>
      <xdr:colOff>390070</xdr:colOff>
      <xdr:row>130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15ABE88-2DF8-9EEA-1B8E-3E4E34AD7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05675" y="2114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117</xdr:row>
      <xdr:rowOff>9525</xdr:rowOff>
    </xdr:from>
    <xdr:to>
      <xdr:col>23</xdr:col>
      <xdr:colOff>351970</xdr:colOff>
      <xdr:row>130</xdr:row>
      <xdr:rowOff>180644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28FC36-172A-2492-1E3E-A482323D0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925175" y="211550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117</xdr:row>
      <xdr:rowOff>9525</xdr:rowOff>
    </xdr:from>
    <xdr:to>
      <xdr:col>29</xdr:col>
      <xdr:colOff>428158</xdr:colOff>
      <xdr:row>130</xdr:row>
      <xdr:rowOff>180644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6873B21-C771-6DD4-EC2D-57A1765E7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63725" y="21155025"/>
          <a:ext cx="3733333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400050</xdr:colOff>
      <xdr:row>117</xdr:row>
      <xdr:rowOff>28575</xdr:rowOff>
    </xdr:from>
    <xdr:to>
      <xdr:col>35</xdr:col>
      <xdr:colOff>380545</xdr:colOff>
      <xdr:row>131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27AB3D4-EFA8-410A-D7EA-4CDA04D24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268950" y="211740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153</xdr:row>
      <xdr:rowOff>180975</xdr:rowOff>
    </xdr:from>
    <xdr:to>
      <xdr:col>5</xdr:col>
      <xdr:colOff>237670</xdr:colOff>
      <xdr:row>167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03C7079-D689-43D2-3603-CFC4CEF03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625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154</xdr:row>
      <xdr:rowOff>9525</xdr:rowOff>
    </xdr:from>
    <xdr:to>
      <xdr:col>11</xdr:col>
      <xdr:colOff>113845</xdr:colOff>
      <xdr:row>167</xdr:row>
      <xdr:rowOff>180644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80A20D-C7C8-5E9B-F351-117350611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86175" y="293465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154</xdr:row>
      <xdr:rowOff>0</xdr:rowOff>
    </xdr:from>
    <xdr:to>
      <xdr:col>17</xdr:col>
      <xdr:colOff>170995</xdr:colOff>
      <xdr:row>167</xdr:row>
      <xdr:rowOff>171119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6239E3-AEB2-07C0-C07F-43E03BA62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96150" y="29337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153</xdr:row>
      <xdr:rowOff>180975</xdr:rowOff>
    </xdr:from>
    <xdr:to>
      <xdr:col>23</xdr:col>
      <xdr:colOff>104320</xdr:colOff>
      <xdr:row>167</xdr:row>
      <xdr:rowOff>161594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8D24E19-F232-BF69-A20B-52EB7B5BD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887075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66675</xdr:colOff>
      <xdr:row>153</xdr:row>
      <xdr:rowOff>180975</xdr:rowOff>
    </xdr:from>
    <xdr:to>
      <xdr:col>29</xdr:col>
      <xdr:colOff>47170</xdr:colOff>
      <xdr:row>167</xdr:row>
      <xdr:rowOff>161594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9F15287-EB57-6E08-8254-D170F7515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592300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153</xdr:row>
      <xdr:rowOff>180975</xdr:rowOff>
    </xdr:from>
    <xdr:to>
      <xdr:col>35</xdr:col>
      <xdr:colOff>9070</xdr:colOff>
      <xdr:row>167</xdr:row>
      <xdr:rowOff>161594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EC569F4-DC25-376B-2DDA-ED0A4C798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11800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191</xdr:row>
      <xdr:rowOff>0</xdr:rowOff>
    </xdr:from>
    <xdr:to>
      <xdr:col>5</xdr:col>
      <xdr:colOff>228145</xdr:colOff>
      <xdr:row>204</xdr:row>
      <xdr:rowOff>171119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0788484-098E-5F53-E55E-465727A3E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191</xdr:row>
      <xdr:rowOff>0</xdr:rowOff>
    </xdr:from>
    <xdr:to>
      <xdr:col>11</xdr:col>
      <xdr:colOff>75745</xdr:colOff>
      <xdr:row>204</xdr:row>
      <xdr:rowOff>171119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D5FCAF5-87A1-EEBB-162A-660FC61C7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48075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191</xdr:row>
      <xdr:rowOff>0</xdr:rowOff>
    </xdr:from>
    <xdr:to>
      <xdr:col>17</xdr:col>
      <xdr:colOff>37645</xdr:colOff>
      <xdr:row>204</xdr:row>
      <xdr:rowOff>171119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D02F2FD-0643-B4F4-E869-FB7E146AF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267575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16</xdr:col>
      <xdr:colOff>600075</xdr:colOff>
      <xdr:row>191</xdr:row>
      <xdr:rowOff>9525</xdr:rowOff>
    </xdr:from>
    <xdr:to>
      <xdr:col>22</xdr:col>
      <xdr:colOff>580570</xdr:colOff>
      <xdr:row>204</xdr:row>
      <xdr:rowOff>180644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2E2C324-DB0E-8FE4-9D9D-64EC01A3F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858500" y="363950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590550</xdr:colOff>
      <xdr:row>191</xdr:row>
      <xdr:rowOff>19050</xdr:rowOff>
    </xdr:from>
    <xdr:to>
      <xdr:col>28</xdr:col>
      <xdr:colOff>571045</xdr:colOff>
      <xdr:row>204</xdr:row>
      <xdr:rowOff>190169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1C5C0CC-207F-7599-0C56-3666B4B4E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506575" y="364045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561975</xdr:colOff>
      <xdr:row>191</xdr:row>
      <xdr:rowOff>19050</xdr:rowOff>
    </xdr:from>
    <xdr:to>
      <xdr:col>34</xdr:col>
      <xdr:colOff>542470</xdr:colOff>
      <xdr:row>204</xdr:row>
      <xdr:rowOff>190169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FEDF3C2-AE40-B9D9-00C4-A57C98180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135600" y="36404550"/>
          <a:ext cx="3638095" cy="2647619"/>
        </a:xfrm>
        <a:prstGeom prst="rect">
          <a:avLst/>
        </a:prstGeom>
      </xdr:spPr>
    </xdr:pic>
    <xdr:clientData/>
  </xdr:twoCellAnchor>
  <xdr:twoCellAnchor>
    <xdr:from>
      <xdr:col>5</xdr:col>
      <xdr:colOff>266701</xdr:colOff>
      <xdr:row>209</xdr:row>
      <xdr:rowOff>0</xdr:rowOff>
    </xdr:from>
    <xdr:to>
      <xdr:col>15</xdr:col>
      <xdr:colOff>390526</xdr:colOff>
      <xdr:row>241</xdr:row>
      <xdr:rowOff>171450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519253F2-DCB6-4506-813F-CFB45735BE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 editAs="oneCell">
    <xdr:from>
      <xdr:col>35</xdr:col>
      <xdr:colOff>304800</xdr:colOff>
      <xdr:row>80</xdr:row>
      <xdr:rowOff>19050</xdr:rowOff>
    </xdr:from>
    <xdr:to>
      <xdr:col>41</xdr:col>
      <xdr:colOff>285295</xdr:colOff>
      <xdr:row>93</xdr:row>
      <xdr:rowOff>190169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0605E7F-95A7-884F-62B8-A6718DE37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2145625" y="15259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80</xdr:row>
      <xdr:rowOff>19050</xdr:rowOff>
    </xdr:from>
    <xdr:to>
      <xdr:col>47</xdr:col>
      <xdr:colOff>247195</xdr:colOff>
      <xdr:row>93</xdr:row>
      <xdr:rowOff>190169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8FEDDE0-8066-D4F3-5029-7D4D7CC6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5765125" y="15259050"/>
          <a:ext cx="3638095" cy="2647619"/>
        </a:xfrm>
        <a:prstGeom prst="rect">
          <a:avLst/>
        </a:prstGeom>
      </xdr:spPr>
    </xdr:pic>
    <xdr:clientData/>
  </xdr:twoCellAnchor>
  <xdr:twoCellAnchor>
    <xdr:from>
      <xdr:col>16</xdr:col>
      <xdr:colOff>66676</xdr:colOff>
      <xdr:row>208</xdr:row>
      <xdr:rowOff>180975</xdr:rowOff>
    </xdr:from>
    <xdr:to>
      <xdr:col>26</xdr:col>
      <xdr:colOff>295276</xdr:colOff>
      <xdr:row>241</xdr:row>
      <xdr:rowOff>180975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9EA26DB3-67E8-4105-B148-DF30AD64B1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42</xdr:row>
      <xdr:rowOff>0</xdr:rowOff>
    </xdr:from>
    <xdr:to>
      <xdr:col>5</xdr:col>
      <xdr:colOff>294820</xdr:colOff>
      <xdr:row>55</xdr:row>
      <xdr:rowOff>171119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731E939-3439-6E6E-6674-6DF3D6FD5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42</xdr:row>
      <xdr:rowOff>28575</xdr:rowOff>
    </xdr:from>
    <xdr:to>
      <xdr:col>11</xdr:col>
      <xdr:colOff>256720</xdr:colOff>
      <xdr:row>56</xdr:row>
      <xdr:rowOff>9194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A8D91BF-00DE-70C6-29F0-1FA89A4E4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0" y="80295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42</xdr:row>
      <xdr:rowOff>28575</xdr:rowOff>
    </xdr:from>
    <xdr:to>
      <xdr:col>17</xdr:col>
      <xdr:colOff>209095</xdr:colOff>
      <xdr:row>56</xdr:row>
      <xdr:rowOff>9194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81F1C0-F091-1872-7B9D-79266A209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29475" y="80295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42</xdr:row>
      <xdr:rowOff>38100</xdr:rowOff>
    </xdr:from>
    <xdr:to>
      <xdr:col>23</xdr:col>
      <xdr:colOff>161470</xdr:colOff>
      <xdr:row>56</xdr:row>
      <xdr:rowOff>18719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7E11701-4066-9C46-2ECF-C1C17F6AC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839450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152400</xdr:colOff>
      <xdr:row>42</xdr:row>
      <xdr:rowOff>38100</xdr:rowOff>
    </xdr:from>
    <xdr:to>
      <xdr:col>29</xdr:col>
      <xdr:colOff>132895</xdr:colOff>
      <xdr:row>56</xdr:row>
      <xdr:rowOff>18719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325E0FF-98C6-603A-A30A-F72B22B61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68475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114300</xdr:colOff>
      <xdr:row>42</xdr:row>
      <xdr:rowOff>38100</xdr:rowOff>
    </xdr:from>
    <xdr:to>
      <xdr:col>35</xdr:col>
      <xdr:colOff>94795</xdr:colOff>
      <xdr:row>56</xdr:row>
      <xdr:rowOff>18719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466603-C4B4-6161-516C-7838D5E0D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087975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161925</xdr:rowOff>
    </xdr:from>
    <xdr:to>
      <xdr:col>5</xdr:col>
      <xdr:colOff>390058</xdr:colOff>
      <xdr:row>92</xdr:row>
      <xdr:rowOff>142544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C054B4D-E96C-3835-4CA8-81C4D9179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5020925"/>
          <a:ext cx="3733333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78</xdr:row>
      <xdr:rowOff>180975</xdr:rowOff>
    </xdr:from>
    <xdr:to>
      <xdr:col>11</xdr:col>
      <xdr:colOff>342445</xdr:colOff>
      <xdr:row>92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B98E4E3-14B8-C3AC-94B0-16C3062F5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05225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79</xdr:row>
      <xdr:rowOff>0</xdr:rowOff>
    </xdr:from>
    <xdr:to>
      <xdr:col>17</xdr:col>
      <xdr:colOff>313870</xdr:colOff>
      <xdr:row>92</xdr:row>
      <xdr:rowOff>171119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BEA02AC-D70C-4357-358D-B73131B54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15049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285750</xdr:colOff>
      <xdr:row>78</xdr:row>
      <xdr:rowOff>180975</xdr:rowOff>
    </xdr:from>
    <xdr:to>
      <xdr:col>23</xdr:col>
      <xdr:colOff>266245</xdr:colOff>
      <xdr:row>92</xdr:row>
      <xdr:rowOff>161594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B55C99A-6377-02E0-C3DB-55282EABA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44225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247650</xdr:colOff>
      <xdr:row>78</xdr:row>
      <xdr:rowOff>171450</xdr:rowOff>
    </xdr:from>
    <xdr:to>
      <xdr:col>29</xdr:col>
      <xdr:colOff>228145</xdr:colOff>
      <xdr:row>92</xdr:row>
      <xdr:rowOff>152069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B1E4BBF-3D9D-E4C5-6513-03FCBB1D1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563725" y="1503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180975</xdr:colOff>
      <xdr:row>78</xdr:row>
      <xdr:rowOff>180975</xdr:rowOff>
    </xdr:from>
    <xdr:to>
      <xdr:col>35</xdr:col>
      <xdr:colOff>161470</xdr:colOff>
      <xdr:row>92</xdr:row>
      <xdr:rowOff>161594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9A4B0E7-0A45-C1C6-7AD0-86DB65548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154650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115</xdr:row>
      <xdr:rowOff>161925</xdr:rowOff>
    </xdr:from>
    <xdr:to>
      <xdr:col>5</xdr:col>
      <xdr:colOff>371020</xdr:colOff>
      <xdr:row>129</xdr:row>
      <xdr:rowOff>142544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4F7BB71-83C0-AAF8-95A3-1932DB94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115</xdr:row>
      <xdr:rowOff>161925</xdr:rowOff>
    </xdr:from>
    <xdr:to>
      <xdr:col>11</xdr:col>
      <xdr:colOff>342445</xdr:colOff>
      <xdr:row>129</xdr:row>
      <xdr:rowOff>142544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57625C5-5276-F6BE-C132-7767285C1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05225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115</xdr:row>
      <xdr:rowOff>171450</xdr:rowOff>
    </xdr:from>
    <xdr:to>
      <xdr:col>17</xdr:col>
      <xdr:colOff>313870</xdr:colOff>
      <xdr:row>129</xdr:row>
      <xdr:rowOff>152069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3E93A97-BF9F-7414-25A7-0FB9518B6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34250" y="220789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285750</xdr:colOff>
      <xdr:row>115</xdr:row>
      <xdr:rowOff>152400</xdr:rowOff>
    </xdr:from>
    <xdr:to>
      <xdr:col>23</xdr:col>
      <xdr:colOff>266245</xdr:colOff>
      <xdr:row>129</xdr:row>
      <xdr:rowOff>133019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D968683-1015-B922-1DDB-0D5814E36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944225" y="220599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247650</xdr:colOff>
      <xdr:row>115</xdr:row>
      <xdr:rowOff>161925</xdr:rowOff>
    </xdr:from>
    <xdr:to>
      <xdr:col>29</xdr:col>
      <xdr:colOff>228145</xdr:colOff>
      <xdr:row>129</xdr:row>
      <xdr:rowOff>142544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C75287C-649A-9DA1-4F80-05C721EE5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63725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190500</xdr:colOff>
      <xdr:row>115</xdr:row>
      <xdr:rowOff>171450</xdr:rowOff>
    </xdr:from>
    <xdr:to>
      <xdr:col>35</xdr:col>
      <xdr:colOff>170995</xdr:colOff>
      <xdr:row>129</xdr:row>
      <xdr:rowOff>152069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F097E2B-7A41-1DB5-9D03-71B1E5345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164175" y="22078950"/>
          <a:ext cx="3638095" cy="2647619"/>
        </a:xfrm>
        <a:prstGeom prst="rect">
          <a:avLst/>
        </a:prstGeom>
      </xdr:spPr>
    </xdr:pic>
    <xdr:clientData/>
  </xdr:twoCellAnchor>
  <xdr:twoCellAnchor>
    <xdr:from>
      <xdr:col>6</xdr:col>
      <xdr:colOff>28575</xdr:colOff>
      <xdr:row>172</xdr:row>
      <xdr:rowOff>0</xdr:rowOff>
    </xdr:from>
    <xdr:to>
      <xdr:col>17</xdr:col>
      <xdr:colOff>66675</xdr:colOff>
      <xdr:row>194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2B7C32-0310-41BB-967B-F290C3DFFD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17</xdr:col>
      <xdr:colOff>190500</xdr:colOff>
      <xdr:row>172</xdr:row>
      <xdr:rowOff>0</xdr:rowOff>
    </xdr:from>
    <xdr:to>
      <xdr:col>28</xdr:col>
      <xdr:colOff>228600</xdr:colOff>
      <xdr:row>194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775BB1-DE8F-46BC-93DA-260917DC22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 editAs="oneCell">
    <xdr:from>
      <xdr:col>0</xdr:col>
      <xdr:colOff>57150</xdr:colOff>
      <xdr:row>153</xdr:row>
      <xdr:rowOff>76200</xdr:rowOff>
    </xdr:from>
    <xdr:to>
      <xdr:col>5</xdr:col>
      <xdr:colOff>351970</xdr:colOff>
      <xdr:row>167</xdr:row>
      <xdr:rowOff>56819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09C3C6-3024-F67A-4377-C23806206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7150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323850</xdr:colOff>
      <xdr:row>153</xdr:row>
      <xdr:rowOff>76200</xdr:rowOff>
    </xdr:from>
    <xdr:to>
      <xdr:col>11</xdr:col>
      <xdr:colOff>304345</xdr:colOff>
      <xdr:row>167</xdr:row>
      <xdr:rowOff>56819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4425CF-0054-E5D5-30C0-A745B6890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667125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257175</xdr:colOff>
      <xdr:row>153</xdr:row>
      <xdr:rowOff>85725</xdr:rowOff>
    </xdr:from>
    <xdr:to>
      <xdr:col>17</xdr:col>
      <xdr:colOff>237670</xdr:colOff>
      <xdr:row>167</xdr:row>
      <xdr:rowOff>66344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BBCCFC-5E19-3ED5-8B1F-D5508E799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58050" y="292322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200025</xdr:colOff>
      <xdr:row>153</xdr:row>
      <xdr:rowOff>85725</xdr:rowOff>
    </xdr:from>
    <xdr:to>
      <xdr:col>23</xdr:col>
      <xdr:colOff>180520</xdr:colOff>
      <xdr:row>167</xdr:row>
      <xdr:rowOff>66344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7B85F3-C0BC-D617-BF25-A5AAECAD3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858500" y="292322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161925</xdr:colOff>
      <xdr:row>153</xdr:row>
      <xdr:rowOff>76200</xdr:rowOff>
    </xdr:from>
    <xdr:to>
      <xdr:col>29</xdr:col>
      <xdr:colOff>142420</xdr:colOff>
      <xdr:row>167</xdr:row>
      <xdr:rowOff>56819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DB2A3A9-C794-484B-D681-AC75C3C92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478000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133350</xdr:colOff>
      <xdr:row>153</xdr:row>
      <xdr:rowOff>66675</xdr:rowOff>
    </xdr:from>
    <xdr:to>
      <xdr:col>35</xdr:col>
      <xdr:colOff>113845</xdr:colOff>
      <xdr:row>167</xdr:row>
      <xdr:rowOff>47294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4D2CE7-C67E-922E-AC14-51E01B40E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107025" y="29213175"/>
          <a:ext cx="3638095" cy="26476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161925</xdr:rowOff>
    </xdr:from>
    <xdr:to>
      <xdr:col>5</xdr:col>
      <xdr:colOff>304329</xdr:colOff>
      <xdr:row>55</xdr:row>
      <xdr:rowOff>142544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C36E5BE-C348-D26E-31DF-2502F8EB7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7242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42</xdr:row>
      <xdr:rowOff>0</xdr:rowOff>
    </xdr:from>
    <xdr:to>
      <xdr:col>11</xdr:col>
      <xdr:colOff>294804</xdr:colOff>
      <xdr:row>55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766338-2FC4-818B-9B82-4B87AB43F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48075" y="800100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42</xdr:row>
      <xdr:rowOff>0</xdr:rowOff>
    </xdr:from>
    <xdr:to>
      <xdr:col>17</xdr:col>
      <xdr:colOff>304329</xdr:colOff>
      <xdr:row>55</xdr:row>
      <xdr:rowOff>171119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3067752-0C97-E747-459E-4BD971D65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800100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228600</xdr:colOff>
      <xdr:row>42</xdr:row>
      <xdr:rowOff>28575</xdr:rowOff>
    </xdr:from>
    <xdr:to>
      <xdr:col>23</xdr:col>
      <xdr:colOff>342429</xdr:colOff>
      <xdr:row>56</xdr:row>
      <xdr:rowOff>9194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FE137D0-8A8A-8327-25D4-B38A9F26A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10900" y="802957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285750</xdr:colOff>
      <xdr:row>42</xdr:row>
      <xdr:rowOff>47625</xdr:rowOff>
    </xdr:from>
    <xdr:to>
      <xdr:col>29</xdr:col>
      <xdr:colOff>399579</xdr:colOff>
      <xdr:row>56</xdr:row>
      <xdr:rowOff>28244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A13C2C-F33B-7053-581C-EDA07F5C7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25650" y="804862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381000</xdr:colOff>
      <xdr:row>42</xdr:row>
      <xdr:rowOff>95250</xdr:rowOff>
    </xdr:from>
    <xdr:to>
      <xdr:col>35</xdr:col>
      <xdr:colOff>494829</xdr:colOff>
      <xdr:row>56</xdr:row>
      <xdr:rowOff>75869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E5FC1C6-1C76-B1D0-EA1D-EB86A2404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78500" y="809625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66</xdr:row>
      <xdr:rowOff>142875</xdr:rowOff>
    </xdr:from>
    <xdr:to>
      <xdr:col>5</xdr:col>
      <xdr:colOff>256712</xdr:colOff>
      <xdr:row>80</xdr:row>
      <xdr:rowOff>123494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689664-D6F6-ACFF-0D9F-20A18FAE0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" y="127158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66</xdr:row>
      <xdr:rowOff>180975</xdr:rowOff>
    </xdr:from>
    <xdr:to>
      <xdr:col>11</xdr:col>
      <xdr:colOff>294812</xdr:colOff>
      <xdr:row>80</xdr:row>
      <xdr:rowOff>161594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F9C43A-B9A7-EDC2-0BBA-7E3CC9BC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14750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66</xdr:row>
      <xdr:rowOff>180975</xdr:rowOff>
    </xdr:from>
    <xdr:to>
      <xdr:col>17</xdr:col>
      <xdr:colOff>285287</xdr:colOff>
      <xdr:row>80</xdr:row>
      <xdr:rowOff>161594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5A890BB-AB17-4211-FE99-D4F6017EE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825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276225</xdr:colOff>
      <xdr:row>67</xdr:row>
      <xdr:rowOff>9525</xdr:rowOff>
    </xdr:from>
    <xdr:to>
      <xdr:col>23</xdr:col>
      <xdr:colOff>323387</xdr:colOff>
      <xdr:row>80</xdr:row>
      <xdr:rowOff>180644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B5FC590-C6DB-49BE-07B4-2DF94A78B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58525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67</xdr:row>
      <xdr:rowOff>9525</xdr:rowOff>
    </xdr:from>
    <xdr:to>
      <xdr:col>29</xdr:col>
      <xdr:colOff>313862</xdr:colOff>
      <xdr:row>80</xdr:row>
      <xdr:rowOff>180644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3899A63-4A34-B14B-E970-95E4F9999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06600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276225</xdr:colOff>
      <xdr:row>67</xdr:row>
      <xdr:rowOff>28575</xdr:rowOff>
    </xdr:from>
    <xdr:to>
      <xdr:col>35</xdr:col>
      <xdr:colOff>323387</xdr:colOff>
      <xdr:row>81</xdr:row>
      <xdr:rowOff>9194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921A72-6BD5-77CD-029B-B36F4108F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73725" y="127920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92</xdr:row>
      <xdr:rowOff>19050</xdr:rowOff>
    </xdr:from>
    <xdr:to>
      <xdr:col>5</xdr:col>
      <xdr:colOff>285287</xdr:colOff>
      <xdr:row>105</xdr:row>
      <xdr:rowOff>190169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0ABA8FA-C205-EB85-9E08-83F94F6F7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6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92</xdr:row>
      <xdr:rowOff>19050</xdr:rowOff>
    </xdr:from>
    <xdr:to>
      <xdr:col>11</xdr:col>
      <xdr:colOff>313862</xdr:colOff>
      <xdr:row>105</xdr:row>
      <xdr:rowOff>190169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366A1A-A6E0-CEBD-88AF-13585739C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33800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92</xdr:row>
      <xdr:rowOff>0</xdr:rowOff>
    </xdr:from>
    <xdr:to>
      <xdr:col>17</xdr:col>
      <xdr:colOff>342437</xdr:colOff>
      <xdr:row>105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E674A55-992C-3688-742D-457F88F99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19975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314325</xdr:colOff>
      <xdr:row>92</xdr:row>
      <xdr:rowOff>19050</xdr:rowOff>
    </xdr:from>
    <xdr:to>
      <xdr:col>23</xdr:col>
      <xdr:colOff>361487</xdr:colOff>
      <xdr:row>105</xdr:row>
      <xdr:rowOff>190169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2278EAE-E5BD-6D76-D25E-B2DCC829F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966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92</xdr:row>
      <xdr:rowOff>28575</xdr:rowOff>
    </xdr:from>
    <xdr:to>
      <xdr:col>29</xdr:col>
      <xdr:colOff>399587</xdr:colOff>
      <xdr:row>106</xdr:row>
      <xdr:rowOff>9194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FA5E13E-1AB6-DB40-7A21-E572A8721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92325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371475</xdr:colOff>
      <xdr:row>92</xdr:row>
      <xdr:rowOff>28575</xdr:rowOff>
    </xdr:from>
    <xdr:to>
      <xdr:col>35</xdr:col>
      <xdr:colOff>418637</xdr:colOff>
      <xdr:row>106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17D1B71-387D-8DBC-4FAC-A6DDF5D6E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68975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116</xdr:row>
      <xdr:rowOff>180975</xdr:rowOff>
    </xdr:from>
    <xdr:to>
      <xdr:col>5</xdr:col>
      <xdr:colOff>266237</xdr:colOff>
      <xdr:row>130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EDABCD0-9FD2-348B-C063-A9248950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575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116</xdr:row>
      <xdr:rowOff>171450</xdr:rowOff>
    </xdr:from>
    <xdr:to>
      <xdr:col>11</xdr:col>
      <xdr:colOff>266237</xdr:colOff>
      <xdr:row>130</xdr:row>
      <xdr:rowOff>152069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D73FA94-BD1D-4D74-814F-B85A96D7A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86175" y="22269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116</xdr:row>
      <xdr:rowOff>180975</xdr:rowOff>
    </xdr:from>
    <xdr:to>
      <xdr:col>17</xdr:col>
      <xdr:colOff>275762</xdr:colOff>
      <xdr:row>130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F4379FC-DA4A-861A-1B6B-EF88AE76A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5330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117</xdr:row>
      <xdr:rowOff>9525</xdr:rowOff>
    </xdr:from>
    <xdr:to>
      <xdr:col>23</xdr:col>
      <xdr:colOff>294812</xdr:colOff>
      <xdr:row>130</xdr:row>
      <xdr:rowOff>180644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E99D8C8-F59C-9D3D-603C-B4615A9B6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9950" y="22298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117</xdr:row>
      <xdr:rowOff>47625</xdr:rowOff>
    </xdr:from>
    <xdr:to>
      <xdr:col>29</xdr:col>
      <xdr:colOff>313862</xdr:colOff>
      <xdr:row>131</xdr:row>
      <xdr:rowOff>28244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3B103C-7AF4-B2EB-256C-50159B820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06600" y="22336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266700</xdr:colOff>
      <xdr:row>117</xdr:row>
      <xdr:rowOff>57150</xdr:rowOff>
    </xdr:from>
    <xdr:to>
      <xdr:col>35</xdr:col>
      <xdr:colOff>313862</xdr:colOff>
      <xdr:row>131</xdr:row>
      <xdr:rowOff>37769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328DC47-5409-C7D8-DF10-22D6DE2E6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364200" y="22345650"/>
          <a:ext cx="3704762" cy="2647619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134</xdr:row>
      <xdr:rowOff>161925</xdr:rowOff>
    </xdr:from>
    <xdr:to>
      <xdr:col>16</xdr:col>
      <xdr:colOff>304800</xdr:colOff>
      <xdr:row>154</xdr:row>
      <xdr:rowOff>161925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87B11823-7DA3-4468-9F66-BAD51035DC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17</xdr:col>
      <xdr:colOff>0</xdr:colOff>
      <xdr:row>134</xdr:row>
      <xdr:rowOff>171450</xdr:rowOff>
    </xdr:from>
    <xdr:to>
      <xdr:col>27</xdr:col>
      <xdr:colOff>304800</xdr:colOff>
      <xdr:row>154</xdr:row>
      <xdr:rowOff>171450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F8FA1D2D-EA4D-4618-BF78-0E02F37EF7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41</xdr:row>
      <xdr:rowOff>180975</xdr:rowOff>
    </xdr:from>
    <xdr:to>
      <xdr:col>5</xdr:col>
      <xdr:colOff>466262</xdr:colOff>
      <xdr:row>55</xdr:row>
      <xdr:rowOff>161594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A4E5C8-93B3-837D-2469-09E81CA10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438150</xdr:colOff>
      <xdr:row>42</xdr:row>
      <xdr:rowOff>0</xdr:rowOff>
    </xdr:from>
    <xdr:to>
      <xdr:col>11</xdr:col>
      <xdr:colOff>485312</xdr:colOff>
      <xdr:row>55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874A1-16C8-9D5C-32F2-36EEAEA85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1475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447675</xdr:colOff>
      <xdr:row>41</xdr:row>
      <xdr:rowOff>180975</xdr:rowOff>
    </xdr:from>
    <xdr:to>
      <xdr:col>17</xdr:col>
      <xdr:colOff>494837</xdr:colOff>
      <xdr:row>55</xdr:row>
      <xdr:rowOff>161594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17F0E6-C55B-1D14-12C9-B75EF213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81875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41</xdr:row>
      <xdr:rowOff>171450</xdr:rowOff>
    </xdr:from>
    <xdr:to>
      <xdr:col>23</xdr:col>
      <xdr:colOff>485312</xdr:colOff>
      <xdr:row>55</xdr:row>
      <xdr:rowOff>152069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491ED1C-CE03-D85D-B162-651ACBBF8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9950" y="798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41</xdr:row>
      <xdr:rowOff>171450</xdr:rowOff>
    </xdr:from>
    <xdr:to>
      <xdr:col>29</xdr:col>
      <xdr:colOff>475787</xdr:colOff>
      <xdr:row>55</xdr:row>
      <xdr:rowOff>152069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7E075B7-AAA4-6227-5B3A-FBC10C876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78025" y="798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42</xdr:row>
      <xdr:rowOff>0</xdr:rowOff>
    </xdr:from>
    <xdr:to>
      <xdr:col>35</xdr:col>
      <xdr:colOff>466262</xdr:colOff>
      <xdr:row>55</xdr:row>
      <xdr:rowOff>171119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A16897-0E76-983D-259B-BB1CA156C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2610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5</xdr:col>
      <xdr:colOff>428162</xdr:colOff>
      <xdr:row>80</xdr:row>
      <xdr:rowOff>171119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B36E48E-AA0B-9182-B1AD-2181BFB61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67</xdr:row>
      <xdr:rowOff>0</xdr:rowOff>
    </xdr:from>
    <xdr:to>
      <xdr:col>11</xdr:col>
      <xdr:colOff>428162</xdr:colOff>
      <xdr:row>80</xdr:row>
      <xdr:rowOff>171119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5BBD1A8-34AD-88E6-AC7B-3D2B403BF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67</xdr:row>
      <xdr:rowOff>0</xdr:rowOff>
    </xdr:from>
    <xdr:to>
      <xdr:col>17</xdr:col>
      <xdr:colOff>437687</xdr:colOff>
      <xdr:row>80</xdr:row>
      <xdr:rowOff>171119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AF3E8D-F3A7-93A3-4C5C-65B938413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24725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381000</xdr:colOff>
      <xdr:row>66</xdr:row>
      <xdr:rowOff>180975</xdr:rowOff>
    </xdr:from>
    <xdr:to>
      <xdr:col>23</xdr:col>
      <xdr:colOff>428162</xdr:colOff>
      <xdr:row>80</xdr:row>
      <xdr:rowOff>161594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D40CC9B-D836-DC2F-4310-BE11654AA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800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67</xdr:row>
      <xdr:rowOff>0</xdr:rowOff>
    </xdr:from>
    <xdr:to>
      <xdr:col>29</xdr:col>
      <xdr:colOff>447212</xdr:colOff>
      <xdr:row>80</xdr:row>
      <xdr:rowOff>171119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E447DED-B1FA-70F5-9E67-E1FD8D83B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4945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428625</xdr:colOff>
      <xdr:row>67</xdr:row>
      <xdr:rowOff>9525</xdr:rowOff>
    </xdr:from>
    <xdr:to>
      <xdr:col>35</xdr:col>
      <xdr:colOff>475787</xdr:colOff>
      <xdr:row>80</xdr:row>
      <xdr:rowOff>180644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AA6E3E0-3ABE-D79C-EB83-96B55CCBA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35625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92</xdr:row>
      <xdr:rowOff>19050</xdr:rowOff>
    </xdr:from>
    <xdr:to>
      <xdr:col>5</xdr:col>
      <xdr:colOff>437687</xdr:colOff>
      <xdr:row>105</xdr:row>
      <xdr:rowOff>190169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BE107C6-2B75-263B-C654-DD7856B33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400050</xdr:colOff>
      <xdr:row>92</xdr:row>
      <xdr:rowOff>28575</xdr:rowOff>
    </xdr:from>
    <xdr:to>
      <xdr:col>11</xdr:col>
      <xdr:colOff>447212</xdr:colOff>
      <xdr:row>106</xdr:row>
      <xdr:rowOff>9194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343AF8F-59AF-E135-1065-BEC215627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76650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92</xdr:row>
      <xdr:rowOff>38100</xdr:rowOff>
    </xdr:from>
    <xdr:to>
      <xdr:col>17</xdr:col>
      <xdr:colOff>475787</xdr:colOff>
      <xdr:row>106</xdr:row>
      <xdr:rowOff>18719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F780DDF-BE18-DCB7-EA54-9A7591CB0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62825" y="175641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428625</xdr:colOff>
      <xdr:row>92</xdr:row>
      <xdr:rowOff>47625</xdr:rowOff>
    </xdr:from>
    <xdr:to>
      <xdr:col>23</xdr:col>
      <xdr:colOff>475787</xdr:colOff>
      <xdr:row>106</xdr:row>
      <xdr:rowOff>28244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DEC0949-AABB-FF1D-24A9-F53DB83BA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0425" y="17573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92</xdr:row>
      <xdr:rowOff>47625</xdr:rowOff>
    </xdr:from>
    <xdr:to>
      <xdr:col>29</xdr:col>
      <xdr:colOff>475787</xdr:colOff>
      <xdr:row>106</xdr:row>
      <xdr:rowOff>28244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7C82141-3301-65B2-C0B4-1014076FF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78025" y="17573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457200</xdr:colOff>
      <xdr:row>92</xdr:row>
      <xdr:rowOff>85725</xdr:rowOff>
    </xdr:from>
    <xdr:to>
      <xdr:col>35</xdr:col>
      <xdr:colOff>504362</xdr:colOff>
      <xdr:row>106</xdr:row>
      <xdr:rowOff>66344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354515A-FFCD-1A4A-63B6-4D914C415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64200" y="176117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5</xdr:col>
      <xdr:colOff>428162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B9ED6EB-ED19-D546-C489-5A31F0BBE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117</xdr:row>
      <xdr:rowOff>0</xdr:rowOff>
    </xdr:from>
    <xdr:to>
      <xdr:col>11</xdr:col>
      <xdr:colOff>428162</xdr:colOff>
      <xdr:row>130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82C216-1D26-6B50-465F-FAEB0906E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5760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381000</xdr:colOff>
      <xdr:row>116</xdr:row>
      <xdr:rowOff>180975</xdr:rowOff>
    </xdr:from>
    <xdr:to>
      <xdr:col>17</xdr:col>
      <xdr:colOff>428162</xdr:colOff>
      <xdr:row>130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28C8225-3825-1BB0-1992-D84073D2A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1520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116</xdr:row>
      <xdr:rowOff>161925</xdr:rowOff>
    </xdr:from>
    <xdr:to>
      <xdr:col>23</xdr:col>
      <xdr:colOff>466262</xdr:colOff>
      <xdr:row>130</xdr:row>
      <xdr:rowOff>142544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76FF67E-4C87-4D97-B687-C33C64899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10900" y="22259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438150</xdr:colOff>
      <xdr:row>116</xdr:row>
      <xdr:rowOff>161925</xdr:rowOff>
    </xdr:from>
    <xdr:to>
      <xdr:col>29</xdr:col>
      <xdr:colOff>485312</xdr:colOff>
      <xdr:row>130</xdr:row>
      <xdr:rowOff>142544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0E8B8D9-CB6F-4B37-34A7-06EA012A0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87550" y="22259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428625</xdr:colOff>
      <xdr:row>117</xdr:row>
      <xdr:rowOff>0</xdr:rowOff>
    </xdr:from>
    <xdr:to>
      <xdr:col>35</xdr:col>
      <xdr:colOff>475787</xdr:colOff>
      <xdr:row>130</xdr:row>
      <xdr:rowOff>171119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96D4ACB-8341-6693-51B6-9802F8CC8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335625" y="22288500"/>
          <a:ext cx="3704762" cy="264761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</xdr:row>
      <xdr:rowOff>0</xdr:rowOff>
    </xdr:from>
    <xdr:to>
      <xdr:col>15</xdr:col>
      <xdr:colOff>304800</xdr:colOff>
      <xdr:row>155</xdr:row>
      <xdr:rowOff>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4C67A8C7-B722-4851-90EA-E0F1EE2BA9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15</xdr:col>
      <xdr:colOff>447675</xdr:colOff>
      <xdr:row>135</xdr:row>
      <xdr:rowOff>0</xdr:rowOff>
    </xdr:from>
    <xdr:to>
      <xdr:col>26</xdr:col>
      <xdr:colOff>142875</xdr:colOff>
      <xdr:row>155</xdr:row>
      <xdr:rowOff>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727B7B79-20A2-48D1-A30E-F1B2FC8BFF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161925</xdr:rowOff>
    </xdr:from>
    <xdr:to>
      <xdr:col>5</xdr:col>
      <xdr:colOff>418637</xdr:colOff>
      <xdr:row>55</xdr:row>
      <xdr:rowOff>142544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120566-7F86-6C3B-340D-448B5B5CE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41</xdr:row>
      <xdr:rowOff>161925</xdr:rowOff>
    </xdr:from>
    <xdr:to>
      <xdr:col>11</xdr:col>
      <xdr:colOff>437687</xdr:colOff>
      <xdr:row>55</xdr:row>
      <xdr:rowOff>142544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99B733-FDA9-3F1F-A283-55BBF287F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400050</xdr:colOff>
      <xdr:row>41</xdr:row>
      <xdr:rowOff>161925</xdr:rowOff>
    </xdr:from>
    <xdr:to>
      <xdr:col>17</xdr:col>
      <xdr:colOff>447212</xdr:colOff>
      <xdr:row>55</xdr:row>
      <xdr:rowOff>142544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4E2257-2CE7-BDDC-3F92-881DAF7A3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3775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390525</xdr:colOff>
      <xdr:row>41</xdr:row>
      <xdr:rowOff>161925</xdr:rowOff>
    </xdr:from>
    <xdr:to>
      <xdr:col>23</xdr:col>
      <xdr:colOff>437687</xdr:colOff>
      <xdr:row>55</xdr:row>
      <xdr:rowOff>142544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60BAF1-6073-361A-104E-50F5AF73D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41</xdr:row>
      <xdr:rowOff>133350</xdr:rowOff>
    </xdr:from>
    <xdr:to>
      <xdr:col>29</xdr:col>
      <xdr:colOff>447212</xdr:colOff>
      <xdr:row>55</xdr:row>
      <xdr:rowOff>113969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F52EDA-5767-72B0-45F2-623E810CB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58975" y="79438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447675</xdr:colOff>
      <xdr:row>41</xdr:row>
      <xdr:rowOff>123825</xdr:rowOff>
    </xdr:from>
    <xdr:to>
      <xdr:col>35</xdr:col>
      <xdr:colOff>494837</xdr:colOff>
      <xdr:row>55</xdr:row>
      <xdr:rowOff>104444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109EF7-1C15-47DC-BDDF-4F1A43803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4200" y="79343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171450</xdr:rowOff>
    </xdr:from>
    <xdr:to>
      <xdr:col>5</xdr:col>
      <xdr:colOff>418637</xdr:colOff>
      <xdr:row>80</xdr:row>
      <xdr:rowOff>152069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A94085-3C0E-737F-F3B0-43B8FC95E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744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66</xdr:row>
      <xdr:rowOff>152400</xdr:rowOff>
    </xdr:from>
    <xdr:to>
      <xdr:col>11</xdr:col>
      <xdr:colOff>418637</xdr:colOff>
      <xdr:row>80</xdr:row>
      <xdr:rowOff>133019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58FE913-5787-93AF-8AE9-AE20B4F13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2725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400050</xdr:colOff>
      <xdr:row>66</xdr:row>
      <xdr:rowOff>142875</xdr:rowOff>
    </xdr:from>
    <xdr:to>
      <xdr:col>17</xdr:col>
      <xdr:colOff>447212</xdr:colOff>
      <xdr:row>80</xdr:row>
      <xdr:rowOff>123494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D9FBABF-3226-1CF6-71FD-C801401A2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43775" y="127158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390525</xdr:colOff>
      <xdr:row>66</xdr:row>
      <xdr:rowOff>133350</xdr:rowOff>
    </xdr:from>
    <xdr:to>
      <xdr:col>23</xdr:col>
      <xdr:colOff>437687</xdr:colOff>
      <xdr:row>80</xdr:row>
      <xdr:rowOff>113969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4202A9E-6688-3480-F020-5D5C8B29E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91850" y="12706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66</xdr:row>
      <xdr:rowOff>114300</xdr:rowOff>
    </xdr:from>
    <xdr:to>
      <xdr:col>29</xdr:col>
      <xdr:colOff>475787</xdr:colOff>
      <xdr:row>80</xdr:row>
      <xdr:rowOff>94919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7BC13A4-5C02-136C-7DC9-218075A20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87550" y="126873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447675</xdr:colOff>
      <xdr:row>66</xdr:row>
      <xdr:rowOff>85725</xdr:rowOff>
    </xdr:from>
    <xdr:to>
      <xdr:col>35</xdr:col>
      <xdr:colOff>494837</xdr:colOff>
      <xdr:row>80</xdr:row>
      <xdr:rowOff>66344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03FB63-E108-AA67-C3DA-1E724C4AA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64200" y="126587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180975</xdr:rowOff>
    </xdr:from>
    <xdr:to>
      <xdr:col>5</xdr:col>
      <xdr:colOff>418637</xdr:colOff>
      <xdr:row>105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C49B97F-61BF-FA59-A3A0-54C18E3A7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7516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92</xdr:row>
      <xdr:rowOff>0</xdr:rowOff>
    </xdr:from>
    <xdr:to>
      <xdr:col>11</xdr:col>
      <xdr:colOff>437687</xdr:colOff>
      <xdr:row>105</xdr:row>
      <xdr:rowOff>171119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90BD80-61A0-ABDF-7181-9FA705B4B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7665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92</xdr:row>
      <xdr:rowOff>0</xdr:rowOff>
    </xdr:from>
    <xdr:to>
      <xdr:col>17</xdr:col>
      <xdr:colOff>475787</xdr:colOff>
      <xdr:row>105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F8B6F1-A0B4-7ED8-5A8A-5D33E1BF4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7235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91</xdr:row>
      <xdr:rowOff>161925</xdr:rowOff>
    </xdr:from>
    <xdr:to>
      <xdr:col>23</xdr:col>
      <xdr:colOff>466262</xdr:colOff>
      <xdr:row>105</xdr:row>
      <xdr:rowOff>142544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1777C1B-68CC-525B-6A7D-4D9BFC84E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0425" y="17497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466725</xdr:colOff>
      <xdr:row>91</xdr:row>
      <xdr:rowOff>171450</xdr:rowOff>
    </xdr:from>
    <xdr:to>
      <xdr:col>29</xdr:col>
      <xdr:colOff>513887</xdr:colOff>
      <xdr:row>105</xdr:row>
      <xdr:rowOff>152069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C22C249-D94D-F0EE-0B09-3BAED4AB1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25650" y="17506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495300</xdr:colOff>
      <xdr:row>91</xdr:row>
      <xdr:rowOff>171450</xdr:rowOff>
    </xdr:from>
    <xdr:to>
      <xdr:col>35</xdr:col>
      <xdr:colOff>542462</xdr:colOff>
      <xdr:row>105</xdr:row>
      <xdr:rowOff>152069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D3985F8-4295-9DD3-1C47-4A461C897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11825" y="17506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5</xdr:col>
      <xdr:colOff>418637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4F2C71C-EDD2-1198-0B34-8397EFA47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116</xdr:row>
      <xdr:rowOff>180975</xdr:rowOff>
    </xdr:from>
    <xdr:to>
      <xdr:col>11</xdr:col>
      <xdr:colOff>437687</xdr:colOff>
      <xdr:row>130</xdr:row>
      <xdr:rowOff>161594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64F839-5672-853B-9BFD-C468CFB0E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7665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117</xdr:row>
      <xdr:rowOff>0</xdr:rowOff>
    </xdr:from>
    <xdr:to>
      <xdr:col>17</xdr:col>
      <xdr:colOff>475787</xdr:colOff>
      <xdr:row>130</xdr:row>
      <xdr:rowOff>171119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24D4505-4096-C322-278F-5ACB5A265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7235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428625</xdr:colOff>
      <xdr:row>117</xdr:row>
      <xdr:rowOff>0</xdr:rowOff>
    </xdr:from>
    <xdr:to>
      <xdr:col>23</xdr:col>
      <xdr:colOff>475787</xdr:colOff>
      <xdr:row>130</xdr:row>
      <xdr:rowOff>171119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B58464E-26C2-33AC-E067-F8D39DD7C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995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485775</xdr:colOff>
      <xdr:row>117</xdr:row>
      <xdr:rowOff>0</xdr:rowOff>
    </xdr:from>
    <xdr:to>
      <xdr:col>29</xdr:col>
      <xdr:colOff>532937</xdr:colOff>
      <xdr:row>130</xdr:row>
      <xdr:rowOff>171119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77DE485-6394-866B-4D5C-B8C281618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4470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504825</xdr:colOff>
      <xdr:row>116</xdr:row>
      <xdr:rowOff>180975</xdr:rowOff>
    </xdr:from>
    <xdr:to>
      <xdr:col>35</xdr:col>
      <xdr:colOff>551987</xdr:colOff>
      <xdr:row>130</xdr:row>
      <xdr:rowOff>161594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B1BDF38-2929-24B7-A75F-88BE36A7C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421350" y="22278975"/>
          <a:ext cx="3704762" cy="264761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</xdr:row>
      <xdr:rowOff>9525</xdr:rowOff>
    </xdr:from>
    <xdr:to>
      <xdr:col>15</xdr:col>
      <xdr:colOff>304800</xdr:colOff>
      <xdr:row>155</xdr:row>
      <xdr:rowOff>9525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7990F4DE-DAA0-4233-AF8D-664399E867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15</xdr:col>
      <xdr:colOff>447675</xdr:colOff>
      <xdr:row>135</xdr:row>
      <xdr:rowOff>9525</xdr:rowOff>
    </xdr:from>
    <xdr:to>
      <xdr:col>26</xdr:col>
      <xdr:colOff>142875</xdr:colOff>
      <xdr:row>155</xdr:row>
      <xdr:rowOff>9525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92C8B2B8-C019-43B0-A871-37B7D81076E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44</xdr:row>
      <xdr:rowOff>180975</xdr:rowOff>
    </xdr:from>
    <xdr:to>
      <xdr:col>5</xdr:col>
      <xdr:colOff>123362</xdr:colOff>
      <xdr:row>58</xdr:row>
      <xdr:rowOff>161594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0E2A8F-4181-BEB7-0AFC-6641259B6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45</xdr:row>
      <xdr:rowOff>0</xdr:rowOff>
    </xdr:from>
    <xdr:to>
      <xdr:col>11</xdr:col>
      <xdr:colOff>275762</xdr:colOff>
      <xdr:row>58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58EE59-1C31-EC65-CA68-6485DC4FB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247650</xdr:colOff>
      <xdr:row>45</xdr:row>
      <xdr:rowOff>9525</xdr:rowOff>
    </xdr:from>
    <xdr:to>
      <xdr:col>17</xdr:col>
      <xdr:colOff>294812</xdr:colOff>
      <xdr:row>58</xdr:row>
      <xdr:rowOff>180644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991BED-3B7E-D36D-1152-7C78EBFFB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5330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257175</xdr:colOff>
      <xdr:row>45</xdr:row>
      <xdr:rowOff>9525</xdr:rowOff>
    </xdr:from>
    <xdr:to>
      <xdr:col>23</xdr:col>
      <xdr:colOff>304337</xdr:colOff>
      <xdr:row>58</xdr:row>
      <xdr:rowOff>180644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3E364D-8974-F3ED-DEFF-450BE0C5E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0425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45</xdr:row>
      <xdr:rowOff>19050</xdr:rowOff>
    </xdr:from>
    <xdr:to>
      <xdr:col>29</xdr:col>
      <xdr:colOff>313862</xdr:colOff>
      <xdr:row>58</xdr:row>
      <xdr:rowOff>190169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A14F8CE-F622-1604-8C96-FC8F18CC1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87550" y="8020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45</xdr:row>
      <xdr:rowOff>9525</xdr:rowOff>
    </xdr:from>
    <xdr:to>
      <xdr:col>35</xdr:col>
      <xdr:colOff>332912</xdr:colOff>
      <xdr:row>58</xdr:row>
      <xdr:rowOff>180644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4AF833D-B998-9DE3-2018-A284021F9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420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5</xdr:col>
      <xdr:colOff>123362</xdr:colOff>
      <xdr:row>90</xdr:row>
      <xdr:rowOff>171119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BABAD8-C0F4-09C7-85FD-0B21D9CD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77</xdr:row>
      <xdr:rowOff>0</xdr:rowOff>
    </xdr:from>
    <xdr:to>
      <xdr:col>11</xdr:col>
      <xdr:colOff>256712</xdr:colOff>
      <xdr:row>90</xdr:row>
      <xdr:rowOff>171119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AC89DD-6138-667C-763D-A9297D9E3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209550</xdr:colOff>
      <xdr:row>77</xdr:row>
      <xdr:rowOff>0</xdr:rowOff>
    </xdr:from>
    <xdr:to>
      <xdr:col>17</xdr:col>
      <xdr:colOff>256712</xdr:colOff>
      <xdr:row>90</xdr:row>
      <xdr:rowOff>171119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AD451F0-674D-C1E3-503E-9A54487A2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219075</xdr:colOff>
      <xdr:row>77</xdr:row>
      <xdr:rowOff>0</xdr:rowOff>
    </xdr:from>
    <xdr:to>
      <xdr:col>23</xdr:col>
      <xdr:colOff>266237</xdr:colOff>
      <xdr:row>90</xdr:row>
      <xdr:rowOff>171119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AF310B7-A7DD-4939-0506-36F8CBCCA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82325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77</xdr:row>
      <xdr:rowOff>0</xdr:rowOff>
    </xdr:from>
    <xdr:to>
      <xdr:col>29</xdr:col>
      <xdr:colOff>275762</xdr:colOff>
      <xdr:row>90</xdr:row>
      <xdr:rowOff>171119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F9D5FCE-C9EA-700A-0222-531EE2681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4945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257175</xdr:colOff>
      <xdr:row>77</xdr:row>
      <xdr:rowOff>9525</xdr:rowOff>
    </xdr:from>
    <xdr:to>
      <xdr:col>35</xdr:col>
      <xdr:colOff>304337</xdr:colOff>
      <xdr:row>90</xdr:row>
      <xdr:rowOff>180644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521F23-0154-F5A4-5F6E-A5CECA48C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35625" y="13535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110</xdr:row>
      <xdr:rowOff>180975</xdr:rowOff>
    </xdr:from>
    <xdr:to>
      <xdr:col>5</xdr:col>
      <xdr:colOff>142412</xdr:colOff>
      <xdr:row>124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B3F026-CE22-25D3-D699-72B5B9435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050" y="1942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110</xdr:row>
      <xdr:rowOff>180975</xdr:rowOff>
    </xdr:from>
    <xdr:to>
      <xdr:col>11</xdr:col>
      <xdr:colOff>323387</xdr:colOff>
      <xdr:row>124</xdr:row>
      <xdr:rowOff>161594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CFB6B70-1EC5-9181-1119-E320BC673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24275" y="1942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285750</xdr:colOff>
      <xdr:row>111</xdr:row>
      <xdr:rowOff>0</xdr:rowOff>
    </xdr:from>
    <xdr:to>
      <xdr:col>17</xdr:col>
      <xdr:colOff>332912</xdr:colOff>
      <xdr:row>124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B956681-28A4-D77D-2B21-AA57BE165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91400" y="1943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304800</xdr:colOff>
      <xdr:row>111</xdr:row>
      <xdr:rowOff>9525</xdr:rowOff>
    </xdr:from>
    <xdr:to>
      <xdr:col>23</xdr:col>
      <xdr:colOff>351962</xdr:colOff>
      <xdr:row>124</xdr:row>
      <xdr:rowOff>180644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B8F5676-BFE3-7232-41D8-606191EED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68050" y="1944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304800</xdr:colOff>
      <xdr:row>111</xdr:row>
      <xdr:rowOff>19050</xdr:rowOff>
    </xdr:from>
    <xdr:to>
      <xdr:col>29</xdr:col>
      <xdr:colOff>351962</xdr:colOff>
      <xdr:row>124</xdr:row>
      <xdr:rowOff>190169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B5CA9E8-52BA-6011-EC23-7859FA89B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25650" y="19450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323850</xdr:colOff>
      <xdr:row>111</xdr:row>
      <xdr:rowOff>28575</xdr:rowOff>
    </xdr:from>
    <xdr:to>
      <xdr:col>35</xdr:col>
      <xdr:colOff>371012</xdr:colOff>
      <xdr:row>125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349E87-94B3-16AC-84C7-8CD948132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02300" y="19459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180975</xdr:rowOff>
    </xdr:from>
    <xdr:to>
      <xdr:col>5</xdr:col>
      <xdr:colOff>123362</xdr:colOff>
      <xdr:row>154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145A86A-F270-A677-5F42-4BCA96211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4564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141</xdr:row>
      <xdr:rowOff>0</xdr:rowOff>
    </xdr:from>
    <xdr:to>
      <xdr:col>11</xdr:col>
      <xdr:colOff>266237</xdr:colOff>
      <xdr:row>154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83B2E5A-2B21-7D67-1FA7-6BF779D06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67125" y="24574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140</xdr:row>
      <xdr:rowOff>171450</xdr:rowOff>
    </xdr:from>
    <xdr:to>
      <xdr:col>17</xdr:col>
      <xdr:colOff>275762</xdr:colOff>
      <xdr:row>154</xdr:row>
      <xdr:rowOff>152069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7F65CBB-F9D6-370C-3E1A-5D909930A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34250" y="2455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219075</xdr:colOff>
      <xdr:row>140</xdr:row>
      <xdr:rowOff>161925</xdr:rowOff>
    </xdr:from>
    <xdr:to>
      <xdr:col>23</xdr:col>
      <xdr:colOff>266237</xdr:colOff>
      <xdr:row>154</xdr:row>
      <xdr:rowOff>142544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AB86CEC-3BB0-791D-A3E4-FC31E9AB6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982325" y="2454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209550</xdr:colOff>
      <xdr:row>140</xdr:row>
      <xdr:rowOff>133350</xdr:rowOff>
    </xdr:from>
    <xdr:to>
      <xdr:col>29</xdr:col>
      <xdr:colOff>256712</xdr:colOff>
      <xdr:row>154</xdr:row>
      <xdr:rowOff>113969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82B27EA-C6EF-6362-EA0F-9BBEAF71D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30400" y="2451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219075</xdr:colOff>
      <xdr:row>140</xdr:row>
      <xdr:rowOff>161925</xdr:rowOff>
    </xdr:from>
    <xdr:to>
      <xdr:col>35</xdr:col>
      <xdr:colOff>266237</xdr:colOff>
      <xdr:row>154</xdr:row>
      <xdr:rowOff>142544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2E7C4BC-45FA-B4FE-9696-3F26F08D3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97525" y="2454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181</xdr:row>
      <xdr:rowOff>9525</xdr:rowOff>
    </xdr:from>
    <xdr:to>
      <xdr:col>5</xdr:col>
      <xdr:colOff>123362</xdr:colOff>
      <xdr:row>194</xdr:row>
      <xdr:rowOff>180644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AE2F16C-4794-E3E8-B7DE-1C8DF48D7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3449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180</xdr:row>
      <xdr:rowOff>180975</xdr:rowOff>
    </xdr:from>
    <xdr:to>
      <xdr:col>11</xdr:col>
      <xdr:colOff>123362</xdr:colOff>
      <xdr:row>194</xdr:row>
      <xdr:rowOff>161594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2AA9106-B18A-034B-38AC-9E0D5160A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57600" y="3447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180</xdr:row>
      <xdr:rowOff>171450</xdr:rowOff>
    </xdr:from>
    <xdr:to>
      <xdr:col>17</xdr:col>
      <xdr:colOff>151937</xdr:colOff>
      <xdr:row>194</xdr:row>
      <xdr:rowOff>152069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DEB4A0D-6558-D32C-2241-2FD08554E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43775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180</xdr:row>
      <xdr:rowOff>180975</xdr:rowOff>
    </xdr:from>
    <xdr:to>
      <xdr:col>23</xdr:col>
      <xdr:colOff>151937</xdr:colOff>
      <xdr:row>194</xdr:row>
      <xdr:rowOff>161594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2171F36-E28A-F94D-6384-710588798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001375" y="3447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114300</xdr:colOff>
      <xdr:row>180</xdr:row>
      <xdr:rowOff>171450</xdr:rowOff>
    </xdr:from>
    <xdr:to>
      <xdr:col>29</xdr:col>
      <xdr:colOff>161462</xdr:colOff>
      <xdr:row>194</xdr:row>
      <xdr:rowOff>152069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DA34F58-5BD5-6A3F-A20E-ADD56E1B6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668500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133350</xdr:colOff>
      <xdr:row>180</xdr:row>
      <xdr:rowOff>171450</xdr:rowOff>
    </xdr:from>
    <xdr:to>
      <xdr:col>35</xdr:col>
      <xdr:colOff>180512</xdr:colOff>
      <xdr:row>194</xdr:row>
      <xdr:rowOff>152069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FA9BF6D-7B7E-9117-3F22-1F28ABC50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345150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180975</xdr:rowOff>
    </xdr:from>
    <xdr:to>
      <xdr:col>5</xdr:col>
      <xdr:colOff>123362</xdr:colOff>
      <xdr:row>235</xdr:row>
      <xdr:rowOff>161594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C005EE6-FD7F-721D-7FBB-19C8C2237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4228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221</xdr:row>
      <xdr:rowOff>180975</xdr:rowOff>
    </xdr:from>
    <xdr:to>
      <xdr:col>11</xdr:col>
      <xdr:colOff>142412</xdr:colOff>
      <xdr:row>235</xdr:row>
      <xdr:rowOff>161594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F689695-6106-51E0-FCDE-062969EBE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76650" y="4228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221</xdr:row>
      <xdr:rowOff>171450</xdr:rowOff>
    </xdr:from>
    <xdr:to>
      <xdr:col>17</xdr:col>
      <xdr:colOff>151937</xdr:colOff>
      <xdr:row>235</xdr:row>
      <xdr:rowOff>152069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7D09FA2-7C03-344F-D7D3-2FA8AC41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43775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133350</xdr:colOff>
      <xdr:row>221</xdr:row>
      <xdr:rowOff>171450</xdr:rowOff>
    </xdr:from>
    <xdr:to>
      <xdr:col>23</xdr:col>
      <xdr:colOff>180512</xdr:colOff>
      <xdr:row>235</xdr:row>
      <xdr:rowOff>152069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3D9D2D2-D1C0-0AE6-F5BD-946A233A6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029950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133350</xdr:colOff>
      <xdr:row>221</xdr:row>
      <xdr:rowOff>171450</xdr:rowOff>
    </xdr:from>
    <xdr:to>
      <xdr:col>29</xdr:col>
      <xdr:colOff>180512</xdr:colOff>
      <xdr:row>235</xdr:row>
      <xdr:rowOff>152069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416D9BB-D254-C99F-DA34-6E7B04B89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687550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142875</xdr:colOff>
      <xdr:row>221</xdr:row>
      <xdr:rowOff>161925</xdr:rowOff>
    </xdr:from>
    <xdr:to>
      <xdr:col>35</xdr:col>
      <xdr:colOff>190037</xdr:colOff>
      <xdr:row>235</xdr:row>
      <xdr:rowOff>142544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D306B9-C9C0-F724-D0AF-9EE42B37D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8354675" y="4226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268</xdr:row>
      <xdr:rowOff>152400</xdr:rowOff>
    </xdr:from>
    <xdr:to>
      <xdr:col>5</xdr:col>
      <xdr:colOff>123362</xdr:colOff>
      <xdr:row>282</xdr:row>
      <xdr:rowOff>133019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3C401B0-22A6-E91A-7F7F-C90A79625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51206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85725</xdr:colOff>
      <xdr:row>268</xdr:row>
      <xdr:rowOff>161925</xdr:rowOff>
    </xdr:from>
    <xdr:to>
      <xdr:col>11</xdr:col>
      <xdr:colOff>132887</xdr:colOff>
      <xdr:row>282</xdr:row>
      <xdr:rowOff>142544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91932B3-1853-BA00-8912-F2539C6AB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67125" y="5121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133350</xdr:colOff>
      <xdr:row>268</xdr:row>
      <xdr:rowOff>152400</xdr:rowOff>
    </xdr:from>
    <xdr:to>
      <xdr:col>17</xdr:col>
      <xdr:colOff>180512</xdr:colOff>
      <xdr:row>282</xdr:row>
      <xdr:rowOff>133019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B52F9B82-2A75-DF4C-A80B-D84EC0940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372350" y="51206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268</xdr:row>
      <xdr:rowOff>133350</xdr:rowOff>
    </xdr:from>
    <xdr:to>
      <xdr:col>23</xdr:col>
      <xdr:colOff>170987</xdr:colOff>
      <xdr:row>282</xdr:row>
      <xdr:rowOff>113969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3CFA998-6BC6-EDBD-7D34-A57ECCA6E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020425" y="5118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114300</xdr:colOff>
      <xdr:row>268</xdr:row>
      <xdr:rowOff>133350</xdr:rowOff>
    </xdr:from>
    <xdr:to>
      <xdr:col>29</xdr:col>
      <xdr:colOff>161462</xdr:colOff>
      <xdr:row>282</xdr:row>
      <xdr:rowOff>113969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618887C-1B2D-35F9-B910-3E0962C1C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668500" y="5118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114300</xdr:colOff>
      <xdr:row>268</xdr:row>
      <xdr:rowOff>123825</xdr:rowOff>
    </xdr:from>
    <xdr:to>
      <xdr:col>35</xdr:col>
      <xdr:colOff>161462</xdr:colOff>
      <xdr:row>282</xdr:row>
      <xdr:rowOff>104444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CF46819-EFCD-3545-2D8D-C3F0652DF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326100" y="51177825"/>
          <a:ext cx="3704762" cy="2647619"/>
        </a:xfrm>
        <a:prstGeom prst="rect">
          <a:avLst/>
        </a:prstGeom>
      </xdr:spPr>
    </xdr:pic>
    <xdr:clientData/>
  </xdr:twoCellAnchor>
  <xdr:twoCellAnchor>
    <xdr:from>
      <xdr:col>4</xdr:col>
      <xdr:colOff>590550</xdr:colOff>
      <xdr:row>320</xdr:row>
      <xdr:rowOff>0</xdr:rowOff>
    </xdr:from>
    <xdr:to>
      <xdr:col>15</xdr:col>
      <xdr:colOff>285750</xdr:colOff>
      <xdr:row>341</xdr:row>
      <xdr:rowOff>0</xdr:rowOff>
    </xdr:to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27B43051-B52A-4E89-AEC4-6E4C3F72CB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3"/>
        </a:graphicData>
      </a:graphic>
    </xdr:graphicFrame>
    <xdr:clientData/>
  </xdr:twoCellAnchor>
  <xdr:twoCellAnchor>
    <xdr:from>
      <xdr:col>15</xdr:col>
      <xdr:colOff>428625</xdr:colOff>
      <xdr:row>320</xdr:row>
      <xdr:rowOff>0</xdr:rowOff>
    </xdr:from>
    <xdr:to>
      <xdr:col>26</xdr:col>
      <xdr:colOff>123825</xdr:colOff>
      <xdr:row>341</xdr:row>
      <xdr:rowOff>0</xdr:rowOff>
    </xdr:to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D68772A4-47FC-4A97-807D-FB36CB0FD2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4"/>
        </a:graphicData>
      </a:graphic>
    </xdr:graphicFrame>
    <xdr:clientData/>
  </xdr:twoCellAnchor>
  <xdr:twoCellAnchor editAs="oneCell">
    <xdr:from>
      <xdr:col>0</xdr:col>
      <xdr:colOff>0</xdr:colOff>
      <xdr:row>302</xdr:row>
      <xdr:rowOff>0</xdr:rowOff>
    </xdr:from>
    <xdr:to>
      <xdr:col>5</xdr:col>
      <xdr:colOff>123362</xdr:colOff>
      <xdr:row>315</xdr:row>
      <xdr:rowOff>171119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EEA701C-DFB7-42F4-0B4A-71579F03D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5734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302</xdr:row>
      <xdr:rowOff>9525</xdr:rowOff>
    </xdr:from>
    <xdr:to>
      <xdr:col>11</xdr:col>
      <xdr:colOff>123362</xdr:colOff>
      <xdr:row>315</xdr:row>
      <xdr:rowOff>180644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908F085-522B-6D39-F2D8-BCD74C71F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657600" y="5735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302</xdr:row>
      <xdr:rowOff>19050</xdr:rowOff>
    </xdr:from>
    <xdr:to>
      <xdr:col>17</xdr:col>
      <xdr:colOff>113837</xdr:colOff>
      <xdr:row>315</xdr:row>
      <xdr:rowOff>190169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CBCD13C-719C-F47F-79B3-D7B9D4ECF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305675" y="5735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302</xdr:row>
      <xdr:rowOff>38100</xdr:rowOff>
    </xdr:from>
    <xdr:to>
      <xdr:col>23</xdr:col>
      <xdr:colOff>151937</xdr:colOff>
      <xdr:row>316</xdr:row>
      <xdr:rowOff>18719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5ECB4AED-A094-523A-73C5-007203182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001375" y="573786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95250</xdr:colOff>
      <xdr:row>302</xdr:row>
      <xdr:rowOff>47625</xdr:rowOff>
    </xdr:from>
    <xdr:to>
      <xdr:col>29</xdr:col>
      <xdr:colOff>142412</xdr:colOff>
      <xdr:row>316</xdr:row>
      <xdr:rowOff>28244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DD055DE-3537-C1BB-DDC4-CA8000E6D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4649450" y="57388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85725</xdr:colOff>
      <xdr:row>302</xdr:row>
      <xdr:rowOff>38100</xdr:rowOff>
    </xdr:from>
    <xdr:to>
      <xdr:col>35</xdr:col>
      <xdr:colOff>132887</xdr:colOff>
      <xdr:row>316</xdr:row>
      <xdr:rowOff>18719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5D10DE8-0644-D1BC-C405-639C35FA5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297525" y="57378600"/>
          <a:ext cx="3704762" cy="26476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243</xdr:row>
      <xdr:rowOff>0</xdr:rowOff>
    </xdr:from>
    <xdr:to>
      <xdr:col>5</xdr:col>
      <xdr:colOff>209087</xdr:colOff>
      <xdr:row>256</xdr:row>
      <xdr:rowOff>171119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DC4F2B-4805-0D14-3086-CDC8C887F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243</xdr:row>
      <xdr:rowOff>0</xdr:rowOff>
    </xdr:from>
    <xdr:to>
      <xdr:col>11</xdr:col>
      <xdr:colOff>218612</xdr:colOff>
      <xdr:row>256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65BFDD-2DEE-7144-F7CA-E89AF1C5A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67125" y="7429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243</xdr:row>
      <xdr:rowOff>9525</xdr:rowOff>
    </xdr:from>
    <xdr:to>
      <xdr:col>17</xdr:col>
      <xdr:colOff>228137</xdr:colOff>
      <xdr:row>256</xdr:row>
      <xdr:rowOff>180644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75CC60-FA18-3627-672F-7678B311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3425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243</xdr:row>
      <xdr:rowOff>9525</xdr:rowOff>
    </xdr:from>
    <xdr:to>
      <xdr:col>23</xdr:col>
      <xdr:colOff>228137</xdr:colOff>
      <xdr:row>256</xdr:row>
      <xdr:rowOff>180644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4092F22-21FA-1E58-1B12-C1BCC3371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243</xdr:row>
      <xdr:rowOff>9525</xdr:rowOff>
    </xdr:from>
    <xdr:to>
      <xdr:col>29</xdr:col>
      <xdr:colOff>247187</xdr:colOff>
      <xdr:row>256</xdr:row>
      <xdr:rowOff>180644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8D25F4-076D-0BD8-BB89-0C7ABE911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6850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243</xdr:row>
      <xdr:rowOff>9525</xdr:rowOff>
    </xdr:from>
    <xdr:to>
      <xdr:col>35</xdr:col>
      <xdr:colOff>256712</xdr:colOff>
      <xdr:row>256</xdr:row>
      <xdr:rowOff>180644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418993-023F-4391-00D4-0EE077616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35625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171450</xdr:rowOff>
    </xdr:from>
    <xdr:to>
      <xdr:col>5</xdr:col>
      <xdr:colOff>142420</xdr:colOff>
      <xdr:row>52</xdr:row>
      <xdr:rowOff>152069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1F791D-D9AB-3874-7648-21A786D89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38</xdr:row>
      <xdr:rowOff>171450</xdr:rowOff>
    </xdr:from>
    <xdr:to>
      <xdr:col>11</xdr:col>
      <xdr:colOff>75745</xdr:colOff>
      <xdr:row>52</xdr:row>
      <xdr:rowOff>152069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E1AA13-9AD7-8CF0-7B40-2E4E87015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90925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38</xdr:row>
      <xdr:rowOff>171450</xdr:rowOff>
    </xdr:from>
    <xdr:to>
      <xdr:col>17</xdr:col>
      <xdr:colOff>47170</xdr:colOff>
      <xdr:row>52</xdr:row>
      <xdr:rowOff>152069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D44D5FC-2188-66BE-6246-975C5D771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9950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38</xdr:row>
      <xdr:rowOff>161925</xdr:rowOff>
    </xdr:from>
    <xdr:to>
      <xdr:col>22</xdr:col>
      <xdr:colOff>590095</xdr:colOff>
      <xdr:row>52</xdr:row>
      <xdr:rowOff>142544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90C9994-7DA4-2650-A43E-7FE6CB3C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810875" y="74009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552450</xdr:colOff>
      <xdr:row>38</xdr:row>
      <xdr:rowOff>142875</xdr:rowOff>
    </xdr:from>
    <xdr:to>
      <xdr:col>28</xdr:col>
      <xdr:colOff>532945</xdr:colOff>
      <xdr:row>52</xdr:row>
      <xdr:rowOff>123494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2955AEF-FCD7-3B96-229E-2BC6C591D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411325" y="73818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504825</xdr:colOff>
      <xdr:row>38</xdr:row>
      <xdr:rowOff>133350</xdr:rowOff>
    </xdr:from>
    <xdr:to>
      <xdr:col>34</xdr:col>
      <xdr:colOff>485320</xdr:colOff>
      <xdr:row>52</xdr:row>
      <xdr:rowOff>113969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0D041F9-D95E-4212-7D27-1D479FC34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021300" y="73723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180975</xdr:rowOff>
    </xdr:from>
    <xdr:to>
      <xdr:col>5</xdr:col>
      <xdr:colOff>209087</xdr:colOff>
      <xdr:row>86</xdr:row>
      <xdr:rowOff>161594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3A3E167-45D4-F91F-463C-FF0D3AC7C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3896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73</xdr:row>
      <xdr:rowOff>19050</xdr:rowOff>
    </xdr:from>
    <xdr:to>
      <xdr:col>11</xdr:col>
      <xdr:colOff>218612</xdr:colOff>
      <xdr:row>86</xdr:row>
      <xdr:rowOff>190169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B4A0C9-C4E7-141C-1691-F691A0F2D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67125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73</xdr:row>
      <xdr:rowOff>19050</xdr:rowOff>
    </xdr:from>
    <xdr:to>
      <xdr:col>17</xdr:col>
      <xdr:colOff>228137</xdr:colOff>
      <xdr:row>86</xdr:row>
      <xdr:rowOff>190169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C334281-C4DF-F322-7932-EA66EC227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34250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190500</xdr:colOff>
      <xdr:row>73</xdr:row>
      <xdr:rowOff>19050</xdr:rowOff>
    </xdr:from>
    <xdr:to>
      <xdr:col>23</xdr:col>
      <xdr:colOff>237662</xdr:colOff>
      <xdr:row>86</xdr:row>
      <xdr:rowOff>190169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CD00AB4-A6D3-E155-7009-5AD2786BA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01375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73</xdr:row>
      <xdr:rowOff>19050</xdr:rowOff>
    </xdr:from>
    <xdr:to>
      <xdr:col>29</xdr:col>
      <xdr:colOff>247187</xdr:colOff>
      <xdr:row>86</xdr:row>
      <xdr:rowOff>190169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96CF62F-C9A9-2D4B-AF7C-151D163B3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68500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73</xdr:row>
      <xdr:rowOff>19050</xdr:rowOff>
    </xdr:from>
    <xdr:to>
      <xdr:col>35</xdr:col>
      <xdr:colOff>256712</xdr:colOff>
      <xdr:row>86</xdr:row>
      <xdr:rowOff>190169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775D8E6-3CBB-4A2E-2BAE-3D5AF8941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35625" y="13925550"/>
          <a:ext cx="3704762" cy="264761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106</xdr:row>
      <xdr:rowOff>180975</xdr:rowOff>
    </xdr:from>
    <xdr:ext cx="3638095" cy="2647619"/>
    <xdr:pic>
      <xdr:nvPicPr>
        <xdr:cNvPr id="45" name="Picture 44">
          <a:extLst>
            <a:ext uri="{FF2B5EF4-FFF2-40B4-BE49-F238E27FC236}">
              <a16:creationId xmlns:a16="http://schemas.microsoft.com/office/drawing/2014/main" id="{D9613995-01BD-46DD-A815-7733AA7F1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6850975"/>
          <a:ext cx="3638095" cy="2647619"/>
        </a:xfrm>
        <a:prstGeom prst="rect">
          <a:avLst/>
        </a:prstGeom>
      </xdr:spPr>
    </xdr:pic>
    <xdr:clientData/>
  </xdr:oneCellAnchor>
  <xdr:oneCellAnchor>
    <xdr:from>
      <xdr:col>5</xdr:col>
      <xdr:colOff>104775</xdr:colOff>
      <xdr:row>107</xdr:row>
      <xdr:rowOff>0</xdr:rowOff>
    </xdr:from>
    <xdr:ext cx="3638095" cy="2647619"/>
    <xdr:pic>
      <xdr:nvPicPr>
        <xdr:cNvPr id="46" name="Picture 45">
          <a:extLst>
            <a:ext uri="{FF2B5EF4-FFF2-40B4-BE49-F238E27FC236}">
              <a16:creationId xmlns:a16="http://schemas.microsoft.com/office/drawing/2014/main" id="{D1D079C3-25FA-4C64-A73D-A62AD5EB1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0045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11</xdr:col>
      <xdr:colOff>85725</xdr:colOff>
      <xdr:row>107</xdr:row>
      <xdr:rowOff>0</xdr:rowOff>
    </xdr:from>
    <xdr:ext cx="3638095" cy="2647619"/>
    <xdr:pic>
      <xdr:nvPicPr>
        <xdr:cNvPr id="47" name="Picture 46">
          <a:extLst>
            <a:ext uri="{FF2B5EF4-FFF2-40B4-BE49-F238E27FC236}">
              <a16:creationId xmlns:a16="http://schemas.microsoft.com/office/drawing/2014/main" id="{FE8FECE9-DD8B-4D87-8A70-08D479F88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3900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17</xdr:col>
      <xdr:colOff>85725</xdr:colOff>
      <xdr:row>107</xdr:row>
      <xdr:rowOff>0</xdr:rowOff>
    </xdr:from>
    <xdr:ext cx="3638095" cy="2647619"/>
    <xdr:pic>
      <xdr:nvPicPr>
        <xdr:cNvPr id="48" name="Picture 47">
          <a:extLst>
            <a:ext uri="{FF2B5EF4-FFF2-40B4-BE49-F238E27FC236}">
              <a16:creationId xmlns:a16="http://schemas.microsoft.com/office/drawing/2014/main" id="{2C680A52-D4B6-4C33-AB5A-E57A452D4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89660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23</xdr:col>
      <xdr:colOff>28575</xdr:colOff>
      <xdr:row>107</xdr:row>
      <xdr:rowOff>0</xdr:rowOff>
    </xdr:from>
    <xdr:ext cx="3638095" cy="2647619"/>
    <xdr:pic>
      <xdr:nvPicPr>
        <xdr:cNvPr id="49" name="Picture 48">
          <a:extLst>
            <a:ext uri="{FF2B5EF4-FFF2-40B4-BE49-F238E27FC236}">
              <a16:creationId xmlns:a16="http://schemas.microsoft.com/office/drawing/2014/main" id="{5F4EF68D-FA6F-4959-9337-15C65D076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49705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28</xdr:col>
      <xdr:colOff>600075</xdr:colOff>
      <xdr:row>107</xdr:row>
      <xdr:rowOff>9525</xdr:rowOff>
    </xdr:from>
    <xdr:ext cx="3638095" cy="2647619"/>
    <xdr:pic>
      <xdr:nvPicPr>
        <xdr:cNvPr id="50" name="Picture 49">
          <a:extLst>
            <a:ext uri="{FF2B5EF4-FFF2-40B4-BE49-F238E27FC236}">
              <a16:creationId xmlns:a16="http://schemas.microsoft.com/office/drawing/2014/main" id="{6108C8CB-8A44-4E2D-9E9B-E341BECF9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116550" y="26870025"/>
          <a:ext cx="3638095" cy="2647619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140</xdr:row>
      <xdr:rowOff>180975</xdr:rowOff>
    </xdr:from>
    <xdr:to>
      <xdr:col>5</xdr:col>
      <xdr:colOff>209087</xdr:colOff>
      <xdr:row>154</xdr:row>
      <xdr:rowOff>161594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E470804-ABB8-25FF-430B-9B95B4C8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685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141</xdr:row>
      <xdr:rowOff>19050</xdr:rowOff>
    </xdr:from>
    <xdr:to>
      <xdr:col>11</xdr:col>
      <xdr:colOff>228137</xdr:colOff>
      <xdr:row>154</xdr:row>
      <xdr:rowOff>190169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6C2C7E6-A433-D5F9-0168-2C8A281FC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76650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141</xdr:row>
      <xdr:rowOff>9525</xdr:rowOff>
    </xdr:from>
    <xdr:to>
      <xdr:col>17</xdr:col>
      <xdr:colOff>228137</xdr:colOff>
      <xdr:row>154</xdr:row>
      <xdr:rowOff>180644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1A633A6-4AE8-80DF-5318-84600DC89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34250" y="2687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190500</xdr:colOff>
      <xdr:row>141</xdr:row>
      <xdr:rowOff>0</xdr:rowOff>
    </xdr:from>
    <xdr:to>
      <xdr:col>23</xdr:col>
      <xdr:colOff>237662</xdr:colOff>
      <xdr:row>154</xdr:row>
      <xdr:rowOff>171119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69180DD9-6B0F-A2F6-7AD9-6A67DC0BC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001375" y="2686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141</xdr:row>
      <xdr:rowOff>9525</xdr:rowOff>
    </xdr:from>
    <xdr:to>
      <xdr:col>29</xdr:col>
      <xdr:colOff>247187</xdr:colOff>
      <xdr:row>154</xdr:row>
      <xdr:rowOff>180644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74475CB-017C-FAF4-0A08-7581436F7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668500" y="2687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141</xdr:row>
      <xdr:rowOff>19050</xdr:rowOff>
    </xdr:from>
    <xdr:to>
      <xdr:col>35</xdr:col>
      <xdr:colOff>256712</xdr:colOff>
      <xdr:row>154</xdr:row>
      <xdr:rowOff>190169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E6930F0-B5E1-D937-5157-071D44434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335625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175</xdr:row>
      <xdr:rowOff>0</xdr:rowOff>
    </xdr:from>
    <xdr:to>
      <xdr:col>5</xdr:col>
      <xdr:colOff>209087</xdr:colOff>
      <xdr:row>188</xdr:row>
      <xdr:rowOff>171119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DC8CC782-3D88-D688-4DE9-2A6B8584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33337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175</xdr:row>
      <xdr:rowOff>0</xdr:rowOff>
    </xdr:from>
    <xdr:to>
      <xdr:col>11</xdr:col>
      <xdr:colOff>228137</xdr:colOff>
      <xdr:row>188</xdr:row>
      <xdr:rowOff>171119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EAFFE8F-6D01-60A6-55BF-C8C4CA6B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76650" y="33337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175</xdr:row>
      <xdr:rowOff>9525</xdr:rowOff>
    </xdr:from>
    <xdr:to>
      <xdr:col>17</xdr:col>
      <xdr:colOff>266237</xdr:colOff>
      <xdr:row>188</xdr:row>
      <xdr:rowOff>180644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1A32B4F-E3FF-56B8-2623-85F0F2BF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72350" y="33347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175</xdr:row>
      <xdr:rowOff>38100</xdr:rowOff>
    </xdr:from>
    <xdr:to>
      <xdr:col>29</xdr:col>
      <xdr:colOff>275762</xdr:colOff>
      <xdr:row>189</xdr:row>
      <xdr:rowOff>18719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DF953C30-80FF-0F6A-AC22-B5275F655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697075" y="333756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228600</xdr:colOff>
      <xdr:row>175</xdr:row>
      <xdr:rowOff>47625</xdr:rowOff>
    </xdr:from>
    <xdr:to>
      <xdr:col>35</xdr:col>
      <xdr:colOff>275762</xdr:colOff>
      <xdr:row>189</xdr:row>
      <xdr:rowOff>28244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47A2FA5-5E08-FE5D-E2A4-ABB2819B1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354675" y="33385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257175</xdr:colOff>
      <xdr:row>175</xdr:row>
      <xdr:rowOff>9525</xdr:rowOff>
    </xdr:from>
    <xdr:to>
      <xdr:col>23</xdr:col>
      <xdr:colOff>304337</xdr:colOff>
      <xdr:row>188</xdr:row>
      <xdr:rowOff>180644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31F32D7E-F5C0-EDA5-0F7A-FA6AB8F35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068050" y="33347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208</xdr:row>
      <xdr:rowOff>171450</xdr:rowOff>
    </xdr:from>
    <xdr:to>
      <xdr:col>5</xdr:col>
      <xdr:colOff>209087</xdr:colOff>
      <xdr:row>222</xdr:row>
      <xdr:rowOff>152069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5B894825-C4C8-30C5-3958-6CE3405B1D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3979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208</xdr:row>
      <xdr:rowOff>180975</xdr:rowOff>
    </xdr:from>
    <xdr:to>
      <xdr:col>11</xdr:col>
      <xdr:colOff>247187</xdr:colOff>
      <xdr:row>222</xdr:row>
      <xdr:rowOff>161594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E823ACB-C4B1-9355-07D5-01B2BF7F4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95700" y="39804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208</xdr:row>
      <xdr:rowOff>171450</xdr:rowOff>
    </xdr:from>
    <xdr:to>
      <xdr:col>17</xdr:col>
      <xdr:colOff>285287</xdr:colOff>
      <xdr:row>222</xdr:row>
      <xdr:rowOff>152069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499172D-E5CD-C0F9-1020-C4DDFA438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391400" y="3979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209</xdr:row>
      <xdr:rowOff>0</xdr:rowOff>
    </xdr:from>
    <xdr:to>
      <xdr:col>23</xdr:col>
      <xdr:colOff>294812</xdr:colOff>
      <xdr:row>222</xdr:row>
      <xdr:rowOff>171119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AA68C037-8519-AF9B-051C-7086E6711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058525" y="39814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209</xdr:row>
      <xdr:rowOff>9525</xdr:rowOff>
    </xdr:from>
    <xdr:to>
      <xdr:col>29</xdr:col>
      <xdr:colOff>313862</xdr:colOff>
      <xdr:row>222</xdr:row>
      <xdr:rowOff>180644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FF12C231-96C6-FD09-D07E-95B0A9809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735175" y="39824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209</xdr:row>
      <xdr:rowOff>0</xdr:rowOff>
    </xdr:from>
    <xdr:to>
      <xdr:col>35</xdr:col>
      <xdr:colOff>332912</xdr:colOff>
      <xdr:row>222</xdr:row>
      <xdr:rowOff>171119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CAB13B46-B70A-9ECB-D6D9-C220CAACB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411825" y="39814500"/>
          <a:ext cx="3704762" cy="264761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206</xdr:row>
      <xdr:rowOff>0</xdr:rowOff>
    </xdr:from>
    <xdr:to>
      <xdr:col>5</xdr:col>
      <xdr:colOff>390062</xdr:colOff>
      <xdr:row>219</xdr:row>
      <xdr:rowOff>171119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57D4CB6-AB03-FCCB-5A14-02F5AC1B6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3335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205</xdr:row>
      <xdr:rowOff>171450</xdr:rowOff>
    </xdr:from>
    <xdr:to>
      <xdr:col>11</xdr:col>
      <xdr:colOff>437687</xdr:colOff>
      <xdr:row>219</xdr:row>
      <xdr:rowOff>152069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714E280-0731-9EAE-9515-7A38E118D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67125" y="13315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381000</xdr:colOff>
      <xdr:row>205</xdr:row>
      <xdr:rowOff>152400</xdr:rowOff>
    </xdr:from>
    <xdr:to>
      <xdr:col>17</xdr:col>
      <xdr:colOff>428162</xdr:colOff>
      <xdr:row>219</xdr:row>
      <xdr:rowOff>133019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562130-5E60-FFB0-911E-31D14B1EC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132969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390525</xdr:colOff>
      <xdr:row>205</xdr:row>
      <xdr:rowOff>161925</xdr:rowOff>
    </xdr:from>
    <xdr:to>
      <xdr:col>23</xdr:col>
      <xdr:colOff>437687</xdr:colOff>
      <xdr:row>219</xdr:row>
      <xdr:rowOff>142544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3747AB2-4290-D537-4187-D764AD333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82325" y="13306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409575</xdr:colOff>
      <xdr:row>205</xdr:row>
      <xdr:rowOff>161925</xdr:rowOff>
    </xdr:from>
    <xdr:to>
      <xdr:col>29</xdr:col>
      <xdr:colOff>456737</xdr:colOff>
      <xdr:row>219</xdr:row>
      <xdr:rowOff>142544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FAC557D-548F-5091-6D66-B75B7E3E6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58975" y="13306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438150</xdr:colOff>
      <xdr:row>205</xdr:row>
      <xdr:rowOff>152400</xdr:rowOff>
    </xdr:from>
    <xdr:to>
      <xdr:col>35</xdr:col>
      <xdr:colOff>485312</xdr:colOff>
      <xdr:row>219</xdr:row>
      <xdr:rowOff>133019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693DCE1-8E38-844E-AB41-E3F5A5726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83250" y="132969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5</xdr:col>
      <xdr:colOff>390062</xdr:colOff>
      <xdr:row>83</xdr:row>
      <xdr:rowOff>171119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E8AD423-13B6-B192-E761-E4BC36DB4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685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70</xdr:row>
      <xdr:rowOff>0</xdr:rowOff>
    </xdr:from>
    <xdr:to>
      <xdr:col>11</xdr:col>
      <xdr:colOff>437687</xdr:colOff>
      <xdr:row>83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A70B800-C149-8223-1F71-4EBCC9859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05225" y="685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70</xdr:row>
      <xdr:rowOff>0</xdr:rowOff>
    </xdr:from>
    <xdr:to>
      <xdr:col>17</xdr:col>
      <xdr:colOff>437687</xdr:colOff>
      <xdr:row>83</xdr:row>
      <xdr:rowOff>171119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D5FF47-4499-5ECC-B96D-D69ADD707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825" y="685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69</xdr:row>
      <xdr:rowOff>171450</xdr:rowOff>
    </xdr:from>
    <xdr:to>
      <xdr:col>23</xdr:col>
      <xdr:colOff>466262</xdr:colOff>
      <xdr:row>83</xdr:row>
      <xdr:rowOff>152069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47588BF-AF7A-76FC-83E4-9AD37FF1A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49000" y="6838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466725</xdr:colOff>
      <xdr:row>69</xdr:row>
      <xdr:rowOff>171450</xdr:rowOff>
    </xdr:from>
    <xdr:to>
      <xdr:col>29</xdr:col>
      <xdr:colOff>513887</xdr:colOff>
      <xdr:row>83</xdr:row>
      <xdr:rowOff>152069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94AE0B-9ECE-AF94-4098-5F3717654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54225" y="6838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485775</xdr:colOff>
      <xdr:row>69</xdr:row>
      <xdr:rowOff>180975</xdr:rowOff>
    </xdr:from>
    <xdr:to>
      <xdr:col>35</xdr:col>
      <xdr:colOff>532937</xdr:colOff>
      <xdr:row>83</xdr:row>
      <xdr:rowOff>161594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60951FC-6FFB-0834-E0B9-47F8091B5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430875" y="6848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5</xdr:col>
      <xdr:colOff>390062</xdr:colOff>
      <xdr:row>253</xdr:row>
      <xdr:rowOff>171119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B2AC99B-AEA2-2740-6D66-B043918F4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9812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352425</xdr:colOff>
      <xdr:row>240</xdr:row>
      <xdr:rowOff>0</xdr:rowOff>
    </xdr:from>
    <xdr:to>
      <xdr:col>11</xdr:col>
      <xdr:colOff>399587</xdr:colOff>
      <xdr:row>253</xdr:row>
      <xdr:rowOff>171119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5837858-1F81-A54B-7964-EDFF0F27A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67125" y="19812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240</xdr:row>
      <xdr:rowOff>0</xdr:rowOff>
    </xdr:from>
    <xdr:to>
      <xdr:col>17</xdr:col>
      <xdr:colOff>437687</xdr:colOff>
      <xdr:row>253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5AAE376-5F97-96BC-84FC-306FF2027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62825" y="19812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240</xdr:row>
      <xdr:rowOff>0</xdr:rowOff>
    </xdr:from>
    <xdr:to>
      <xdr:col>23</xdr:col>
      <xdr:colOff>466262</xdr:colOff>
      <xdr:row>253</xdr:row>
      <xdr:rowOff>171119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3265A22-B844-FD5F-FCC7-0FD2E7197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49000" y="19812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419100</xdr:colOff>
      <xdr:row>239</xdr:row>
      <xdr:rowOff>171450</xdr:rowOff>
    </xdr:from>
    <xdr:to>
      <xdr:col>29</xdr:col>
      <xdr:colOff>466262</xdr:colOff>
      <xdr:row>253</xdr:row>
      <xdr:rowOff>152069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030D2B9-5E31-5BD3-F3A4-84A9442FD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06600" y="19792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447675</xdr:colOff>
      <xdr:row>239</xdr:row>
      <xdr:rowOff>171450</xdr:rowOff>
    </xdr:from>
    <xdr:to>
      <xdr:col>35</xdr:col>
      <xdr:colOff>494837</xdr:colOff>
      <xdr:row>253</xdr:row>
      <xdr:rowOff>152069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AFB1F16-6233-D3DB-B56C-67D851595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92775" y="19792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19050</xdr:colOff>
      <xdr:row>35</xdr:row>
      <xdr:rowOff>180975</xdr:rowOff>
    </xdr:from>
    <xdr:to>
      <xdr:col>23</xdr:col>
      <xdr:colOff>609145</xdr:colOff>
      <xdr:row>49</xdr:row>
      <xdr:rowOff>161594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290196E-C5E2-7FBB-66FE-904493C6A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258550" y="6848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600075</xdr:colOff>
      <xdr:row>35</xdr:row>
      <xdr:rowOff>152400</xdr:rowOff>
    </xdr:from>
    <xdr:to>
      <xdr:col>29</xdr:col>
      <xdr:colOff>580570</xdr:colOff>
      <xdr:row>49</xdr:row>
      <xdr:rowOff>133019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6782D94-29DC-DDD1-F7E6-B21ABF524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887575" y="68199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561975</xdr:colOff>
      <xdr:row>35</xdr:row>
      <xdr:rowOff>161925</xdr:rowOff>
    </xdr:from>
    <xdr:to>
      <xdr:col>35</xdr:col>
      <xdr:colOff>542470</xdr:colOff>
      <xdr:row>49</xdr:row>
      <xdr:rowOff>142544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2275980-DEC8-5AB8-E4DA-70AE5BA52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7075" y="6829425"/>
          <a:ext cx="3638095" cy="26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79"/>
  <sheetViews>
    <sheetView topLeftCell="A41" workbookViewId="0">
      <selection activeCell="B57" sqref="B57"/>
    </sheetView>
  </sheetViews>
  <sheetFormatPr defaultRowHeight="15" x14ac:dyDescent="0.25"/>
  <cols>
    <col min="1" max="1" width="19" bestFit="1" customWidth="1"/>
    <col min="2" max="2" width="12.5703125" customWidth="1"/>
  </cols>
  <sheetData>
    <row r="1" spans="1:3" x14ac:dyDescent="0.25">
      <c r="A1" t="s">
        <v>16</v>
      </c>
      <c r="B1" t="s">
        <v>6</v>
      </c>
      <c r="C1">
        <v>60</v>
      </c>
    </row>
    <row r="3" spans="1:3" x14ac:dyDescent="0.25">
      <c r="B3" t="s">
        <v>22</v>
      </c>
      <c r="C3" t="s">
        <v>17</v>
      </c>
    </row>
    <row r="4" spans="1:3" x14ac:dyDescent="0.25">
      <c r="C4" t="s">
        <v>18</v>
      </c>
    </row>
    <row r="5" spans="1:3" x14ac:dyDescent="0.25">
      <c r="C5" t="s">
        <v>19</v>
      </c>
    </row>
    <row r="6" spans="1:3" x14ac:dyDescent="0.25">
      <c r="C6" t="s">
        <v>18</v>
      </c>
    </row>
    <row r="7" spans="1:3" x14ac:dyDescent="0.25">
      <c r="C7" t="s">
        <v>19</v>
      </c>
    </row>
    <row r="8" spans="1:3" x14ac:dyDescent="0.25">
      <c r="C8" t="s">
        <v>18</v>
      </c>
    </row>
    <row r="9" spans="1:3" x14ac:dyDescent="0.25">
      <c r="C9" t="s">
        <v>20</v>
      </c>
    </row>
    <row r="10" spans="1:3" x14ac:dyDescent="0.25">
      <c r="C10" t="s">
        <v>18</v>
      </c>
    </row>
    <row r="11" spans="1:3" x14ac:dyDescent="0.25">
      <c r="C11" t="s">
        <v>21</v>
      </c>
    </row>
    <row r="13" spans="1:3" x14ac:dyDescent="0.25">
      <c r="B13" t="s">
        <v>23</v>
      </c>
      <c r="C13" t="s">
        <v>24</v>
      </c>
    </row>
    <row r="15" spans="1:3" x14ac:dyDescent="0.25">
      <c r="B15" t="s">
        <v>25</v>
      </c>
      <c r="C15" t="s">
        <v>26</v>
      </c>
    </row>
    <row r="17" spans="1:3" x14ac:dyDescent="0.25">
      <c r="B17" t="s">
        <v>27</v>
      </c>
      <c r="C17">
        <v>200</v>
      </c>
    </row>
    <row r="19" spans="1:3" s="1" customFormat="1" x14ac:dyDescent="0.25"/>
    <row r="22" spans="1:3" x14ac:dyDescent="0.25">
      <c r="A22" s="5" t="s">
        <v>12</v>
      </c>
      <c r="B22" t="s">
        <v>28</v>
      </c>
    </row>
    <row r="23" spans="1:3" x14ac:dyDescent="0.25">
      <c r="B23" s="5" t="s">
        <v>30</v>
      </c>
    </row>
    <row r="24" spans="1:3" x14ac:dyDescent="0.25">
      <c r="B24" s="5" t="s">
        <v>55</v>
      </c>
    </row>
    <row r="25" spans="1:3" x14ac:dyDescent="0.25">
      <c r="B25" s="5" t="s">
        <v>29</v>
      </c>
    </row>
    <row r="26" spans="1:3" x14ac:dyDescent="0.25">
      <c r="B26" s="5" t="s">
        <v>56</v>
      </c>
    </row>
    <row r="27" spans="1:3" x14ac:dyDescent="0.25">
      <c r="B27" s="5" t="s">
        <v>57</v>
      </c>
    </row>
    <row r="28" spans="1:3" x14ac:dyDescent="0.25">
      <c r="B28" s="5" t="s">
        <v>58</v>
      </c>
    </row>
    <row r="29" spans="1:3" x14ac:dyDescent="0.25">
      <c r="B29" s="5" t="s">
        <v>71</v>
      </c>
    </row>
    <row r="32" spans="1:3" x14ac:dyDescent="0.25">
      <c r="A32" s="5" t="s">
        <v>5</v>
      </c>
      <c r="B32" t="s">
        <v>8</v>
      </c>
    </row>
    <row r="33" spans="1:2" x14ac:dyDescent="0.25">
      <c r="B33" s="5" t="s">
        <v>3</v>
      </c>
    </row>
    <row r="34" spans="1:2" x14ac:dyDescent="0.25">
      <c r="B34" s="5" t="s">
        <v>0</v>
      </c>
    </row>
    <row r="35" spans="1:2" x14ac:dyDescent="0.25">
      <c r="B35" s="5" t="s">
        <v>1</v>
      </c>
    </row>
    <row r="36" spans="1:2" x14ac:dyDescent="0.25">
      <c r="B36" s="5" t="s">
        <v>2</v>
      </c>
    </row>
    <row r="37" spans="1:2" x14ac:dyDescent="0.25">
      <c r="B37" s="5" t="s">
        <v>4</v>
      </c>
    </row>
    <row r="40" spans="1:2" x14ac:dyDescent="0.25">
      <c r="A40" t="s">
        <v>31</v>
      </c>
      <c r="B40" t="s">
        <v>28</v>
      </c>
    </row>
    <row r="41" spans="1:2" x14ac:dyDescent="0.25">
      <c r="B41" s="5" t="s">
        <v>33</v>
      </c>
    </row>
    <row r="42" spans="1:2" x14ac:dyDescent="0.25">
      <c r="B42" s="5" t="s">
        <v>32</v>
      </c>
    </row>
    <row r="43" spans="1:2" x14ac:dyDescent="0.25">
      <c r="B43" s="5" t="s">
        <v>62</v>
      </c>
    </row>
    <row r="44" spans="1:2" x14ac:dyDescent="0.25">
      <c r="B44" s="5" t="s">
        <v>34</v>
      </c>
    </row>
    <row r="45" spans="1:2" x14ac:dyDescent="0.25">
      <c r="B45" t="s">
        <v>63</v>
      </c>
    </row>
    <row r="48" spans="1:2" x14ac:dyDescent="0.25">
      <c r="A48" s="5" t="s">
        <v>6</v>
      </c>
      <c r="B48" t="s">
        <v>28</v>
      </c>
    </row>
    <row r="49" spans="1:2" x14ac:dyDescent="0.25">
      <c r="B49" s="5" t="s">
        <v>13</v>
      </c>
    </row>
    <row r="50" spans="1:2" x14ac:dyDescent="0.25">
      <c r="B50" s="5" t="s">
        <v>14</v>
      </c>
    </row>
    <row r="51" spans="1:2" x14ac:dyDescent="0.25">
      <c r="B51" s="5" t="s">
        <v>7</v>
      </c>
    </row>
    <row r="52" spans="1:2" x14ac:dyDescent="0.25">
      <c r="B52" s="5" t="s">
        <v>15</v>
      </c>
    </row>
    <row r="55" spans="1:2" x14ac:dyDescent="0.25">
      <c r="A55" t="s">
        <v>10</v>
      </c>
      <c r="B55" t="s">
        <v>28</v>
      </c>
    </row>
    <row r="56" spans="1:2" x14ac:dyDescent="0.25">
      <c r="B56" s="5" t="s">
        <v>73</v>
      </c>
    </row>
    <row r="57" spans="1:2" x14ac:dyDescent="0.25">
      <c r="B57" s="5" t="s">
        <v>74</v>
      </c>
    </row>
    <row r="58" spans="1:2" x14ac:dyDescent="0.25">
      <c r="B58" s="5" t="s">
        <v>80</v>
      </c>
    </row>
    <row r="59" spans="1:2" x14ac:dyDescent="0.25">
      <c r="B59" s="5" t="s">
        <v>77</v>
      </c>
    </row>
    <row r="60" spans="1:2" x14ac:dyDescent="0.25">
      <c r="B60" t="s">
        <v>94</v>
      </c>
    </row>
    <row r="61" spans="1:2" x14ac:dyDescent="0.25">
      <c r="B61" t="s">
        <v>75</v>
      </c>
    </row>
    <row r="62" spans="1:2" x14ac:dyDescent="0.25">
      <c r="B62" t="s">
        <v>76</v>
      </c>
    </row>
    <row r="63" spans="1:2" x14ac:dyDescent="0.25">
      <c r="B63" t="s">
        <v>78</v>
      </c>
    </row>
    <row r="64" spans="1:2" x14ac:dyDescent="0.25">
      <c r="B64" t="s">
        <v>79</v>
      </c>
    </row>
    <row r="67" spans="1:2" x14ac:dyDescent="0.25">
      <c r="A67" t="s">
        <v>11</v>
      </c>
      <c r="B67" t="s">
        <v>28</v>
      </c>
    </row>
    <row r="68" spans="1:2" x14ac:dyDescent="0.25">
      <c r="B68" s="5" t="s">
        <v>99</v>
      </c>
    </row>
    <row r="69" spans="1:2" x14ac:dyDescent="0.25">
      <c r="B69" s="5" t="s">
        <v>100</v>
      </c>
    </row>
    <row r="70" spans="1:2" x14ac:dyDescent="0.25">
      <c r="B70" s="5" t="s">
        <v>84</v>
      </c>
    </row>
    <row r="71" spans="1:2" x14ac:dyDescent="0.25">
      <c r="B71" s="5" t="s">
        <v>83</v>
      </c>
    </row>
    <row r="72" spans="1:2" x14ac:dyDescent="0.25">
      <c r="B72" t="s">
        <v>101</v>
      </c>
    </row>
    <row r="73" spans="1:2" x14ac:dyDescent="0.25">
      <c r="B73" t="s">
        <v>81</v>
      </c>
    </row>
    <row r="74" spans="1:2" x14ac:dyDescent="0.25">
      <c r="B74" s="6" t="s">
        <v>82</v>
      </c>
    </row>
    <row r="75" spans="1:2" x14ac:dyDescent="0.25">
      <c r="B75" t="s">
        <v>85</v>
      </c>
    </row>
    <row r="76" spans="1:2" x14ac:dyDescent="0.25">
      <c r="B76" t="s">
        <v>102</v>
      </c>
    </row>
    <row r="79" spans="1:2" x14ac:dyDescent="0.25">
      <c r="A79" t="s">
        <v>9</v>
      </c>
      <c r="B79" t="s">
        <v>28</v>
      </c>
    </row>
  </sheetData>
  <pageMargins left="0.7" right="0.7" top="0.75" bottom="0.75" header="0.3" footer="0.3"/>
  <pageSetup orientation="portrait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06FFF1-447A-4A8F-8037-6A7D97719ADF}">
  <dimension ref="A1:J256"/>
  <sheetViews>
    <sheetView tabSelected="1" workbookViewId="0">
      <selection activeCell="H13" sqref="H13"/>
    </sheetView>
  </sheetViews>
  <sheetFormatPr defaultRowHeight="15" x14ac:dyDescent="0.25"/>
  <cols>
    <col min="1" max="1" width="11.85546875" customWidth="1"/>
    <col min="2" max="2" width="10.425781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17</v>
      </c>
    </row>
    <row r="9" spans="1:2" x14ac:dyDescent="0.25">
      <c r="B9" t="s">
        <v>18</v>
      </c>
    </row>
    <row r="10" spans="1:2" x14ac:dyDescent="0.25">
      <c r="B10" t="s">
        <v>20</v>
      </c>
    </row>
    <row r="11" spans="1:2" x14ac:dyDescent="0.25">
      <c r="B11" t="s">
        <v>18</v>
      </c>
    </row>
    <row r="12" spans="1:2" x14ac:dyDescent="0.25">
      <c r="B12" t="s">
        <v>21</v>
      </c>
    </row>
    <row r="14" spans="1:2" x14ac:dyDescent="0.25">
      <c r="A14" t="s">
        <v>23</v>
      </c>
      <c r="B14" t="s">
        <v>24</v>
      </c>
    </row>
    <row r="16" spans="1:2" x14ac:dyDescent="0.25">
      <c r="A16" t="s">
        <v>25</v>
      </c>
      <c r="B16" t="s">
        <v>100</v>
      </c>
    </row>
    <row r="18" spans="1:10" s="1" customFormat="1" x14ac:dyDescent="0.25"/>
    <row r="21" spans="1:10" x14ac:dyDescent="0.25">
      <c r="A21" s="2" t="s">
        <v>35</v>
      </c>
    </row>
    <row r="23" spans="1:10" x14ac:dyDescent="0.25">
      <c r="A23" t="s">
        <v>36</v>
      </c>
      <c r="B23" t="s">
        <v>43</v>
      </c>
      <c r="C23" t="s">
        <v>68</v>
      </c>
    </row>
    <row r="24" spans="1:10" x14ac:dyDescent="0.25">
      <c r="A24" t="s">
        <v>40</v>
      </c>
      <c r="B24" s="7">
        <v>43600</v>
      </c>
    </row>
    <row r="25" spans="1:10" x14ac:dyDescent="0.25">
      <c r="A25" t="s">
        <v>41</v>
      </c>
      <c r="B25" s="7">
        <v>44694</v>
      </c>
    </row>
    <row r="28" spans="1:10" x14ac:dyDescent="0.25">
      <c r="A28" t="s">
        <v>39</v>
      </c>
      <c r="B28" t="s">
        <v>37</v>
      </c>
      <c r="C28" t="s">
        <v>68</v>
      </c>
    </row>
    <row r="29" spans="1:10" x14ac:dyDescent="0.25">
      <c r="A29" t="s">
        <v>40</v>
      </c>
      <c r="B29" s="7">
        <v>44697</v>
      </c>
    </row>
    <row r="30" spans="1:10" x14ac:dyDescent="0.25">
      <c r="A30" t="s">
        <v>41</v>
      </c>
      <c r="B30" s="7">
        <v>45061</v>
      </c>
    </row>
    <row r="32" spans="1:10" x14ac:dyDescent="0.25">
      <c r="B32" t="s">
        <v>45</v>
      </c>
      <c r="C32" t="s">
        <v>49</v>
      </c>
      <c r="D32" t="s">
        <v>50</v>
      </c>
      <c r="E32" t="s">
        <v>51</v>
      </c>
      <c r="F32" t="s">
        <v>52</v>
      </c>
      <c r="G32" t="s">
        <v>53</v>
      </c>
      <c r="H32" t="s">
        <v>54</v>
      </c>
      <c r="I32" t="s">
        <v>97</v>
      </c>
      <c r="J32" t="s">
        <v>95</v>
      </c>
    </row>
    <row r="33" spans="1:10" x14ac:dyDescent="0.25">
      <c r="A33" t="s">
        <v>46</v>
      </c>
      <c r="E33" s="8">
        <v>2.53E-2</v>
      </c>
      <c r="F33" s="8">
        <v>2.5600000000000001E-2</v>
      </c>
      <c r="G33" s="8">
        <v>2.47E-2</v>
      </c>
      <c r="H33">
        <f>AVERAGE(B33:G33)</f>
        <v>2.52E-2</v>
      </c>
    </row>
    <row r="34" spans="1:10" x14ac:dyDescent="0.25">
      <c r="A34" t="s">
        <v>47</v>
      </c>
      <c r="E34" s="8">
        <v>1.01791950448304</v>
      </c>
      <c r="F34" s="8">
        <v>0.96943978929168695</v>
      </c>
      <c r="G34" s="8">
        <v>1.0893217436053899</v>
      </c>
      <c r="H34">
        <f>AVERAGE(B34:G34)</f>
        <v>1.0255603457933722</v>
      </c>
    </row>
    <row r="35" spans="1:10" x14ac:dyDescent="0.25">
      <c r="A35" t="s">
        <v>48</v>
      </c>
      <c r="E35" s="8">
        <v>8.5952113818394092E-3</v>
      </c>
      <c r="F35" s="8">
        <v>7.8187807366256901E-3</v>
      </c>
      <c r="G35" s="8">
        <v>9.7615314340290093E-3</v>
      </c>
      <c r="H35">
        <f>AVERAGE(B35:G35)</f>
        <v>8.7251745174980379E-3</v>
      </c>
      <c r="I35">
        <f>_xlfn.STDEV.S(B35:G35)</f>
        <v>9.7787416395870566E-4</v>
      </c>
      <c r="J35">
        <f>I35/H35*100</f>
        <v>11.207502635020223</v>
      </c>
    </row>
    <row r="52" spans="1:3" s="1" customFormat="1" x14ac:dyDescent="0.25"/>
    <row r="55" spans="1:3" x14ac:dyDescent="0.25">
      <c r="A55" s="2" t="s">
        <v>35</v>
      </c>
    </row>
    <row r="57" spans="1:3" x14ac:dyDescent="0.25">
      <c r="A57" t="s">
        <v>36</v>
      </c>
      <c r="B57" t="s">
        <v>43</v>
      </c>
      <c r="C57" t="s">
        <v>66</v>
      </c>
    </row>
    <row r="58" spans="1:3" x14ac:dyDescent="0.25">
      <c r="A58" t="s">
        <v>40</v>
      </c>
      <c r="B58" s="3">
        <v>43600</v>
      </c>
    </row>
    <row r="59" spans="1:3" x14ac:dyDescent="0.25">
      <c r="A59" t="s">
        <v>41</v>
      </c>
      <c r="B59" s="3">
        <v>44694</v>
      </c>
    </row>
    <row r="62" spans="1:3" x14ac:dyDescent="0.25">
      <c r="A62" t="s">
        <v>39</v>
      </c>
      <c r="B62" t="s">
        <v>37</v>
      </c>
      <c r="C62" t="s">
        <v>66</v>
      </c>
    </row>
    <row r="63" spans="1:3" x14ac:dyDescent="0.25">
      <c r="A63" t="s">
        <v>40</v>
      </c>
      <c r="B63" s="3">
        <v>44697</v>
      </c>
    </row>
    <row r="64" spans="1:3" x14ac:dyDescent="0.25">
      <c r="A64" t="s">
        <v>41</v>
      </c>
      <c r="B64" s="3">
        <v>45061</v>
      </c>
    </row>
    <row r="66" spans="1:10" x14ac:dyDescent="0.25">
      <c r="B66" t="s">
        <v>45</v>
      </c>
      <c r="C66" t="s">
        <v>49</v>
      </c>
      <c r="D66" t="s">
        <v>50</v>
      </c>
      <c r="E66" t="s">
        <v>51</v>
      </c>
      <c r="F66" t="s">
        <v>52</v>
      </c>
      <c r="G66" t="s">
        <v>53</v>
      </c>
      <c r="H66" t="s">
        <v>54</v>
      </c>
      <c r="I66" t="s">
        <v>97</v>
      </c>
      <c r="J66" t="s">
        <v>95</v>
      </c>
    </row>
    <row r="67" spans="1:10" x14ac:dyDescent="0.25">
      <c r="A67" t="s">
        <v>46</v>
      </c>
      <c r="B67">
        <v>2.58E-2</v>
      </c>
      <c r="C67">
        <v>2.6800000000000001E-2</v>
      </c>
      <c r="D67">
        <v>2.3900000000000001E-2</v>
      </c>
      <c r="E67">
        <v>2.4899999999999999E-2</v>
      </c>
      <c r="F67">
        <v>2.5000000000000001E-2</v>
      </c>
      <c r="G67">
        <v>2.3599999999999999E-2</v>
      </c>
      <c r="H67">
        <f>AVERAGE(B67:G67)</f>
        <v>2.4999999999999998E-2</v>
      </c>
    </row>
    <row r="68" spans="1:10" x14ac:dyDescent="0.25">
      <c r="A68" t="s">
        <v>47</v>
      </c>
      <c r="B68">
        <v>3.6347258897706798</v>
      </c>
      <c r="C68">
        <v>3.3581719141307098</v>
      </c>
      <c r="D68">
        <v>3.2944093683146298</v>
      </c>
      <c r="E68">
        <v>2.8758341938825298</v>
      </c>
      <c r="F68">
        <v>4.3255362596180102</v>
      </c>
      <c r="G68">
        <v>3.0019547019521</v>
      </c>
      <c r="H68">
        <f>AVERAGE(B68:G68)</f>
        <v>3.4151053879447772</v>
      </c>
    </row>
    <row r="69" spans="1:10" x14ac:dyDescent="0.25">
      <c r="A69" t="s">
        <v>48</v>
      </c>
      <c r="B69">
        <v>1.9702999013197001E-2</v>
      </c>
      <c r="C69">
        <v>1.8234032515536E-2</v>
      </c>
      <c r="D69">
        <v>1.7881746867918401E-2</v>
      </c>
      <c r="E69">
        <v>1.53814262956515E-2</v>
      </c>
      <c r="F69">
        <v>2.36820855452782E-2</v>
      </c>
      <c r="G69">
        <v>1.5923335348642199E-2</v>
      </c>
      <c r="H69">
        <f>AVERAGE(B69:G69)</f>
        <v>1.8467604264370548E-2</v>
      </c>
      <c r="I69">
        <f>_xlfn.STDEV.S(B69:G69)</f>
        <v>3.0037509429160047E-3</v>
      </c>
      <c r="J69">
        <f>I69/H69*100</f>
        <v>16.264973517496937</v>
      </c>
    </row>
    <row r="86" spans="1:3" s="1" customFormat="1" x14ac:dyDescent="0.25"/>
    <row r="89" spans="1:3" x14ac:dyDescent="0.25">
      <c r="A89" s="2" t="s">
        <v>35</v>
      </c>
    </row>
    <row r="91" spans="1:3" x14ac:dyDescent="0.25">
      <c r="A91" t="s">
        <v>36</v>
      </c>
      <c r="B91" t="s">
        <v>43</v>
      </c>
      <c r="C91" t="s">
        <v>60</v>
      </c>
    </row>
    <row r="92" spans="1:3" x14ac:dyDescent="0.25">
      <c r="A92" t="s">
        <v>40</v>
      </c>
      <c r="B92" s="7">
        <v>43600</v>
      </c>
    </row>
    <row r="93" spans="1:3" x14ac:dyDescent="0.25">
      <c r="A93" t="s">
        <v>41</v>
      </c>
      <c r="B93" s="7">
        <v>44694</v>
      </c>
    </row>
    <row r="96" spans="1:3" x14ac:dyDescent="0.25">
      <c r="A96" t="s">
        <v>39</v>
      </c>
      <c r="B96" t="s">
        <v>37</v>
      </c>
      <c r="C96" t="s">
        <v>60</v>
      </c>
    </row>
    <row r="97" spans="1:10" x14ac:dyDescent="0.25">
      <c r="A97" t="s">
        <v>40</v>
      </c>
      <c r="B97" s="7">
        <v>44697</v>
      </c>
    </row>
    <row r="98" spans="1:10" x14ac:dyDescent="0.25">
      <c r="A98" t="s">
        <v>41</v>
      </c>
      <c r="B98" s="7">
        <v>45061</v>
      </c>
    </row>
    <row r="100" spans="1:10" x14ac:dyDescent="0.25">
      <c r="B100" t="s">
        <v>45</v>
      </c>
      <c r="C100" t="s">
        <v>49</v>
      </c>
      <c r="D100" t="s">
        <v>50</v>
      </c>
      <c r="E100" t="s">
        <v>51</v>
      </c>
      <c r="F100" t="s">
        <v>52</v>
      </c>
      <c r="G100" t="s">
        <v>53</v>
      </c>
      <c r="H100" t="s">
        <v>54</v>
      </c>
      <c r="I100" t="s">
        <v>97</v>
      </c>
      <c r="J100" t="s">
        <v>95</v>
      </c>
    </row>
    <row r="101" spans="1:10" x14ac:dyDescent="0.25">
      <c r="A101" t="s">
        <v>46</v>
      </c>
      <c r="H101" t="e">
        <f>AVERAGE(B101:G101)</f>
        <v>#DIV/0!</v>
      </c>
    </row>
    <row r="102" spans="1:10" x14ac:dyDescent="0.25">
      <c r="A102" t="s">
        <v>47</v>
      </c>
      <c r="H102" t="e">
        <f>AVERAGE(B102:G102)</f>
        <v>#DIV/0!</v>
      </c>
    </row>
    <row r="103" spans="1:10" x14ac:dyDescent="0.25">
      <c r="A103" t="s">
        <v>48</v>
      </c>
      <c r="H103" t="e">
        <f>AVERAGE(B103:G103)</f>
        <v>#DIV/0!</v>
      </c>
      <c r="I103" t="e">
        <f>_xlfn.STDEV.S(B103:G103)</f>
        <v>#DIV/0!</v>
      </c>
      <c r="J103" t="e">
        <f>I103/H103*100</f>
        <v>#DIV/0!</v>
      </c>
    </row>
    <row r="120" spans="1:3" s="1" customFormat="1" x14ac:dyDescent="0.25"/>
    <row r="123" spans="1:3" x14ac:dyDescent="0.25">
      <c r="A123" s="2" t="s">
        <v>35</v>
      </c>
    </row>
    <row r="125" spans="1:3" x14ac:dyDescent="0.25">
      <c r="A125" t="s">
        <v>36</v>
      </c>
      <c r="B125" t="s">
        <v>43</v>
      </c>
      <c r="C125" t="s">
        <v>103</v>
      </c>
    </row>
    <row r="126" spans="1:3" x14ac:dyDescent="0.25">
      <c r="A126" t="s">
        <v>40</v>
      </c>
      <c r="B126" s="7">
        <v>43600</v>
      </c>
    </row>
    <row r="127" spans="1:3" x14ac:dyDescent="0.25">
      <c r="A127" t="s">
        <v>41</v>
      </c>
      <c r="B127" s="7">
        <v>44694</v>
      </c>
    </row>
    <row r="130" spans="1:10" x14ac:dyDescent="0.25">
      <c r="A130" t="s">
        <v>39</v>
      </c>
      <c r="B130" t="s">
        <v>37</v>
      </c>
      <c r="C130" t="s">
        <v>103</v>
      </c>
    </row>
    <row r="131" spans="1:10" x14ac:dyDescent="0.25">
      <c r="A131" t="s">
        <v>40</v>
      </c>
      <c r="B131" s="7">
        <v>44697</v>
      </c>
    </row>
    <row r="132" spans="1:10" x14ac:dyDescent="0.25">
      <c r="A132" t="s">
        <v>41</v>
      </c>
      <c r="B132" s="7">
        <v>45061</v>
      </c>
    </row>
    <row r="134" spans="1:10" x14ac:dyDescent="0.25">
      <c r="B134" t="s">
        <v>45</v>
      </c>
      <c r="C134" t="s">
        <v>49</v>
      </c>
      <c r="D134" t="s">
        <v>50</v>
      </c>
      <c r="E134" t="s">
        <v>51</v>
      </c>
      <c r="F134" t="s">
        <v>52</v>
      </c>
      <c r="G134" t="s">
        <v>53</v>
      </c>
      <c r="H134" t="s">
        <v>54</v>
      </c>
      <c r="I134" t="s">
        <v>97</v>
      </c>
      <c r="J134" t="s">
        <v>95</v>
      </c>
    </row>
    <row r="135" spans="1:10" x14ac:dyDescent="0.25">
      <c r="A135" t="s">
        <v>46</v>
      </c>
      <c r="H135" t="e">
        <f>AVERAGE(B135:G135)</f>
        <v>#DIV/0!</v>
      </c>
    </row>
    <row r="136" spans="1:10" x14ac:dyDescent="0.25">
      <c r="A136" t="s">
        <v>47</v>
      </c>
      <c r="H136" t="e">
        <f>AVERAGE(B136:G136)</f>
        <v>#DIV/0!</v>
      </c>
    </row>
    <row r="137" spans="1:10" x14ac:dyDescent="0.25">
      <c r="A137" t="s">
        <v>48</v>
      </c>
      <c r="H137" t="e">
        <f>AVERAGE(B137:G137)</f>
        <v>#DIV/0!</v>
      </c>
      <c r="I137" t="e">
        <f>_xlfn.STDEV.S(B137:G137)</f>
        <v>#DIV/0!</v>
      </c>
      <c r="J137" t="e">
        <f>I137/H137*100</f>
        <v>#DIV/0!</v>
      </c>
    </row>
    <row r="154" spans="1:3" s="1" customFormat="1" x14ac:dyDescent="0.25"/>
    <row r="157" spans="1:3" x14ac:dyDescent="0.25">
      <c r="A157" s="2" t="s">
        <v>35</v>
      </c>
    </row>
    <row r="159" spans="1:3" x14ac:dyDescent="0.25">
      <c r="A159" t="s">
        <v>36</v>
      </c>
      <c r="B159" t="s">
        <v>43</v>
      </c>
      <c r="C159" t="s">
        <v>38</v>
      </c>
    </row>
    <row r="160" spans="1:3" x14ac:dyDescent="0.25">
      <c r="A160" t="s">
        <v>40</v>
      </c>
      <c r="B160" s="7">
        <v>43600</v>
      </c>
    </row>
    <row r="161" spans="1:10" x14ac:dyDescent="0.25">
      <c r="A161" t="s">
        <v>41</v>
      </c>
      <c r="B161" s="7">
        <v>44694</v>
      </c>
    </row>
    <row r="164" spans="1:10" x14ac:dyDescent="0.25">
      <c r="A164" t="s">
        <v>39</v>
      </c>
      <c r="B164" t="s">
        <v>37</v>
      </c>
      <c r="C164" t="s">
        <v>38</v>
      </c>
    </row>
    <row r="165" spans="1:10" x14ac:dyDescent="0.25">
      <c r="A165" t="s">
        <v>40</v>
      </c>
      <c r="B165" s="7">
        <v>44697</v>
      </c>
    </row>
    <row r="166" spans="1:10" x14ac:dyDescent="0.25">
      <c r="A166" t="s">
        <v>41</v>
      </c>
      <c r="B166" s="7">
        <v>45061</v>
      </c>
    </row>
    <row r="168" spans="1:10" x14ac:dyDescent="0.25">
      <c r="B168" t="s">
        <v>45</v>
      </c>
      <c r="C168" t="s">
        <v>49</v>
      </c>
      <c r="D168" t="s">
        <v>50</v>
      </c>
      <c r="E168" t="s">
        <v>51</v>
      </c>
      <c r="F168" t="s">
        <v>52</v>
      </c>
      <c r="G168" t="s">
        <v>53</v>
      </c>
      <c r="H168" t="s">
        <v>54</v>
      </c>
      <c r="I168" t="s">
        <v>97</v>
      </c>
      <c r="J168" t="s">
        <v>95</v>
      </c>
    </row>
    <row r="169" spans="1:10" x14ac:dyDescent="0.25">
      <c r="A169" t="s">
        <v>46</v>
      </c>
      <c r="H169" t="e">
        <f>AVERAGE(B169:G169)</f>
        <v>#DIV/0!</v>
      </c>
    </row>
    <row r="170" spans="1:10" x14ac:dyDescent="0.25">
      <c r="A170" t="s">
        <v>47</v>
      </c>
      <c r="H170" t="e">
        <f>AVERAGE(B170:G170)</f>
        <v>#DIV/0!</v>
      </c>
    </row>
    <row r="171" spans="1:10" x14ac:dyDescent="0.25">
      <c r="A171" t="s">
        <v>48</v>
      </c>
      <c r="H171" t="e">
        <f>AVERAGE(B171:G171)</f>
        <v>#DIV/0!</v>
      </c>
      <c r="I171" t="e">
        <f>_xlfn.STDEV.S(B171:G171)</f>
        <v>#DIV/0!</v>
      </c>
      <c r="J171" t="e">
        <f>I171/H171*100</f>
        <v>#DIV/0!</v>
      </c>
    </row>
    <row r="188" spans="1:1" s="1" customFormat="1" x14ac:dyDescent="0.25"/>
    <row r="191" spans="1:1" x14ac:dyDescent="0.25">
      <c r="A191" s="2" t="s">
        <v>35</v>
      </c>
    </row>
    <row r="193" spans="1:10" x14ac:dyDescent="0.25">
      <c r="A193" t="s">
        <v>36</v>
      </c>
      <c r="B193" t="s">
        <v>43</v>
      </c>
      <c r="C193" t="s">
        <v>69</v>
      </c>
    </row>
    <row r="194" spans="1:10" x14ac:dyDescent="0.25">
      <c r="A194" t="s">
        <v>40</v>
      </c>
      <c r="B194" s="3">
        <v>43600</v>
      </c>
    </row>
    <row r="195" spans="1:10" x14ac:dyDescent="0.25">
      <c r="A195" t="s">
        <v>41</v>
      </c>
      <c r="B195" s="3">
        <v>44694</v>
      </c>
    </row>
    <row r="198" spans="1:10" x14ac:dyDescent="0.25">
      <c r="A198" t="s">
        <v>39</v>
      </c>
      <c r="B198" t="s">
        <v>37</v>
      </c>
      <c r="C198" t="s">
        <v>69</v>
      </c>
    </row>
    <row r="199" spans="1:10" x14ac:dyDescent="0.25">
      <c r="A199" t="s">
        <v>40</v>
      </c>
      <c r="B199" s="3">
        <v>44697</v>
      </c>
    </row>
    <row r="200" spans="1:10" x14ac:dyDescent="0.25">
      <c r="A200" t="s">
        <v>41</v>
      </c>
      <c r="B200" s="3">
        <v>45061</v>
      </c>
    </row>
    <row r="202" spans="1:10" x14ac:dyDescent="0.25">
      <c r="B202" t="s">
        <v>45</v>
      </c>
      <c r="C202" t="s">
        <v>49</v>
      </c>
      <c r="D202" t="s">
        <v>50</v>
      </c>
      <c r="E202" t="s">
        <v>51</v>
      </c>
      <c r="F202" t="s">
        <v>52</v>
      </c>
      <c r="G202" t="s">
        <v>53</v>
      </c>
      <c r="H202" t="s">
        <v>54</v>
      </c>
      <c r="I202" t="s">
        <v>97</v>
      </c>
      <c r="J202" t="s">
        <v>95</v>
      </c>
    </row>
    <row r="203" spans="1:10" x14ac:dyDescent="0.25">
      <c r="A203" t="s">
        <v>46</v>
      </c>
      <c r="B203">
        <v>2.2499999999999999E-2</v>
      </c>
      <c r="C203">
        <v>2.3300000000000001E-2</v>
      </c>
      <c r="D203">
        <v>2.2599999999999999E-2</v>
      </c>
      <c r="E203">
        <v>2.3300000000000001E-2</v>
      </c>
      <c r="F203">
        <v>2.46E-2</v>
      </c>
      <c r="G203">
        <v>2.41E-2</v>
      </c>
      <c r="H203">
        <f>AVERAGE(B203:G203)</f>
        <v>2.3400000000000001E-2</v>
      </c>
    </row>
    <row r="204" spans="1:10" x14ac:dyDescent="0.25">
      <c r="A204" t="s">
        <v>47</v>
      </c>
      <c r="B204">
        <v>7.9948052000971304</v>
      </c>
      <c r="C204">
        <v>8.5647641140334905</v>
      </c>
      <c r="D204">
        <v>9.9151395139979499</v>
      </c>
      <c r="E204">
        <v>10.258632564174899</v>
      </c>
      <c r="F204">
        <v>8.9549179482082</v>
      </c>
      <c r="G204">
        <v>9.4951519059300793</v>
      </c>
      <c r="H204">
        <f>AVERAGE(B204:G204)</f>
        <v>9.1972352077402917</v>
      </c>
    </row>
    <row r="205" spans="1:10" x14ac:dyDescent="0.25">
      <c r="A205" t="s">
        <v>48</v>
      </c>
      <c r="B205">
        <v>2.2121366530309602E-2</v>
      </c>
      <c r="C205">
        <v>2.2781483658665599E-2</v>
      </c>
      <c r="D205">
        <v>2.9325486160598799E-2</v>
      </c>
      <c r="E205">
        <v>2.8167314074909799E-2</v>
      </c>
      <c r="F205">
        <v>2.5532934422769101E-2</v>
      </c>
      <c r="G205">
        <v>2.57011298968658E-2</v>
      </c>
      <c r="H205">
        <f>AVERAGE(B205:G205)</f>
        <v>2.5604952457353114E-2</v>
      </c>
      <c r="I205">
        <f>_xlfn.STDEV.S(B205:G205)</f>
        <v>2.8470985849298881E-3</v>
      </c>
      <c r="J205">
        <f>I205/H205*100</f>
        <v>11.119327753769257</v>
      </c>
    </row>
    <row r="222" s="1" customFormat="1" x14ac:dyDescent="0.25"/>
    <row r="225" spans="1:10" x14ac:dyDescent="0.25">
      <c r="A225" s="2" t="s">
        <v>35</v>
      </c>
    </row>
    <row r="227" spans="1:10" x14ac:dyDescent="0.25">
      <c r="A227" t="s">
        <v>36</v>
      </c>
      <c r="B227" t="s">
        <v>43</v>
      </c>
      <c r="C227" t="s">
        <v>64</v>
      </c>
    </row>
    <row r="228" spans="1:10" x14ac:dyDescent="0.25">
      <c r="A228" t="s">
        <v>40</v>
      </c>
      <c r="B228" s="3">
        <v>43600</v>
      </c>
    </row>
    <row r="229" spans="1:10" x14ac:dyDescent="0.25">
      <c r="A229" t="s">
        <v>41</v>
      </c>
      <c r="B229" s="3">
        <v>44694</v>
      </c>
    </row>
    <row r="232" spans="1:10" x14ac:dyDescent="0.25">
      <c r="A232" t="s">
        <v>39</v>
      </c>
      <c r="B232" t="s">
        <v>37</v>
      </c>
      <c r="C232" t="s">
        <v>64</v>
      </c>
    </row>
    <row r="233" spans="1:10" x14ac:dyDescent="0.25">
      <c r="A233" t="s">
        <v>40</v>
      </c>
      <c r="B233" s="3">
        <v>44697</v>
      </c>
    </row>
    <row r="234" spans="1:10" x14ac:dyDescent="0.25">
      <c r="A234" t="s">
        <v>41</v>
      </c>
      <c r="B234" s="3">
        <v>45061</v>
      </c>
    </row>
    <row r="236" spans="1:10" x14ac:dyDescent="0.25">
      <c r="B236" t="s">
        <v>45</v>
      </c>
      <c r="C236" t="s">
        <v>49</v>
      </c>
      <c r="D236" t="s">
        <v>50</v>
      </c>
      <c r="E236" t="s">
        <v>51</v>
      </c>
      <c r="F236" t="s">
        <v>52</v>
      </c>
      <c r="G236" t="s">
        <v>53</v>
      </c>
      <c r="H236" t="s">
        <v>54</v>
      </c>
      <c r="I236" t="s">
        <v>97</v>
      </c>
      <c r="J236" t="s">
        <v>95</v>
      </c>
    </row>
    <row r="237" spans="1:10" x14ac:dyDescent="0.25">
      <c r="A237" t="s">
        <v>46</v>
      </c>
      <c r="B237">
        <v>2.1000000000000001E-2</v>
      </c>
      <c r="C237">
        <v>1.9300000000000001E-2</v>
      </c>
      <c r="D237">
        <v>2.1499999999999998E-2</v>
      </c>
      <c r="E237">
        <v>2.1299999999999999E-2</v>
      </c>
      <c r="F237">
        <v>0.02</v>
      </c>
      <c r="G237">
        <v>1.9599999999999999E-2</v>
      </c>
      <c r="H237">
        <f>AVERAGE(B237:G237)</f>
        <v>2.0449999999999999E-2</v>
      </c>
    </row>
    <row r="238" spans="1:10" x14ac:dyDescent="0.25">
      <c r="A238" t="s">
        <v>47</v>
      </c>
      <c r="B238">
        <v>6.3742192433390299</v>
      </c>
      <c r="C238">
        <v>6.3894083019682499</v>
      </c>
      <c r="D238">
        <v>6.0697857881967296</v>
      </c>
      <c r="E238">
        <v>7.0969689272414396</v>
      </c>
      <c r="F238">
        <v>8.9226611133930493</v>
      </c>
      <c r="G238">
        <v>6.1346611762633501</v>
      </c>
      <c r="H238">
        <f>AVERAGE(B238:G238)</f>
        <v>6.8312840917336404</v>
      </c>
    </row>
    <row r="239" spans="1:10" x14ac:dyDescent="0.25">
      <c r="A239" t="s">
        <v>48</v>
      </c>
      <c r="B239">
        <v>2.75241432237644E-2</v>
      </c>
      <c r="C239">
        <v>2.96022277616316E-2</v>
      </c>
      <c r="D239">
        <v>2.7338427837477901E-2</v>
      </c>
      <c r="E239">
        <v>3.00257251589773E-2</v>
      </c>
      <c r="F239">
        <v>3.5768519997708803E-2</v>
      </c>
      <c r="G239">
        <v>2.7822636391402301E-2</v>
      </c>
      <c r="H239">
        <f>AVERAGE(B239:G239)</f>
        <v>2.968028006182705E-2</v>
      </c>
      <c r="I239">
        <f>_xlfn.STDEV.S(B239:G239)</f>
        <v>3.1867264678659005E-3</v>
      </c>
      <c r="J239">
        <f>I239/H239*100</f>
        <v>10.736847702338469</v>
      </c>
    </row>
    <row r="256" s="1" customFormat="1" x14ac:dyDescent="0.25"/>
  </sheetData>
  <pageMargins left="0.7" right="0.7" top="0.75" bottom="0.75" header="0.3" footer="0.3"/>
  <pageSetup orientation="portrait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7ABB-54DD-4BF2-B80E-563DB219B577}">
  <dimension ref="A1:J218"/>
  <sheetViews>
    <sheetView topLeftCell="A197" workbookViewId="0">
      <selection activeCell="D221" sqref="D221"/>
    </sheetView>
  </sheetViews>
  <sheetFormatPr defaultRowHeight="15" x14ac:dyDescent="0.25"/>
  <cols>
    <col min="1" max="1" width="11" customWidth="1"/>
    <col min="2" max="2" width="11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22</v>
      </c>
      <c r="B5" t="s">
        <v>17</v>
      </c>
    </row>
    <row r="6" spans="1:2" x14ac:dyDescent="0.25">
      <c r="B6" t="s">
        <v>18</v>
      </c>
    </row>
    <row r="7" spans="1:2" x14ac:dyDescent="0.25">
      <c r="B7" t="s">
        <v>19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20</v>
      </c>
    </row>
    <row r="12" spans="1:2" x14ac:dyDescent="0.25">
      <c r="B12" t="s">
        <v>18</v>
      </c>
    </row>
    <row r="13" spans="1:2" x14ac:dyDescent="0.25">
      <c r="B13" t="s">
        <v>21</v>
      </c>
    </row>
    <row r="15" spans="1:2" x14ac:dyDescent="0.25">
      <c r="A15" t="s">
        <v>23</v>
      </c>
      <c r="B15" t="s">
        <v>24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38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38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44</v>
      </c>
      <c r="B36">
        <v>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6.7699999999999996E-2</v>
      </c>
      <c r="C39">
        <v>5.9900000000000002E-2</v>
      </c>
      <c r="D39">
        <v>6.2399999999999997E-2</v>
      </c>
      <c r="E39">
        <v>6.5699999999999995E-2</v>
      </c>
      <c r="F39">
        <v>5.96E-2</v>
      </c>
      <c r="G39">
        <v>6.1699999999999998E-2</v>
      </c>
      <c r="H39">
        <f>AVERAGE(B39:G39)</f>
        <v>6.2833333333333324E-2</v>
      </c>
    </row>
    <row r="40" spans="1:10" x14ac:dyDescent="0.25">
      <c r="A40" t="s">
        <v>47</v>
      </c>
      <c r="B40">
        <v>25.342186888515801</v>
      </c>
      <c r="C40">
        <v>28.4210751686356</v>
      </c>
      <c r="D40">
        <v>32.2042693497716</v>
      </c>
      <c r="E40">
        <v>23.891381712265598</v>
      </c>
      <c r="F40">
        <v>24.228637448768801</v>
      </c>
      <c r="G40">
        <v>26.361717004577802</v>
      </c>
      <c r="H40">
        <f>AVERAGE(B40:G40)</f>
        <v>26.741544595422535</v>
      </c>
    </row>
    <row r="41" spans="1:10" x14ac:dyDescent="0.25">
      <c r="A41" t="s">
        <v>48</v>
      </c>
      <c r="B41">
        <v>8.5477699644862501E-2</v>
      </c>
      <c r="C41">
        <v>9.6793812166651394E-2</v>
      </c>
      <c r="D41">
        <v>0.112037121962471</v>
      </c>
      <c r="E41">
        <v>8.0801081517167E-2</v>
      </c>
      <c r="F41">
        <v>8.15486464665552E-2</v>
      </c>
      <c r="G41">
        <v>8.85655921738151E-2</v>
      </c>
      <c r="H41">
        <f>AVERAGE(B41:G41)</f>
        <v>9.0870658988587039E-2</v>
      </c>
      <c r="I41">
        <f>_xlfn.STDEV.S(B41:G41)</f>
        <v>1.188104835284394E-2</v>
      </c>
      <c r="J41">
        <f>I41/H41*100</f>
        <v>13.074680524035982</v>
      </c>
    </row>
    <row r="58" spans="1:10" s="1" customFormat="1" x14ac:dyDescent="0.25"/>
    <row r="61" spans="1:10" x14ac:dyDescent="0.25">
      <c r="A61" s="2" t="s">
        <v>44</v>
      </c>
      <c r="B61">
        <v>10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5.4000000000000003E-3</v>
      </c>
      <c r="C64">
        <v>6.4000000000000003E-3</v>
      </c>
      <c r="D64">
        <v>5.4999999999999997E-3</v>
      </c>
      <c r="E64">
        <v>5.1999999999999998E-3</v>
      </c>
      <c r="F64">
        <v>5.3E-3</v>
      </c>
      <c r="G64">
        <v>5.3E-3</v>
      </c>
      <c r="H64">
        <f>AVERAGE(B64:G64)</f>
        <v>5.5166666666666671E-3</v>
      </c>
    </row>
    <row r="65" spans="1:10" x14ac:dyDescent="0.25">
      <c r="A65" t="s">
        <v>47</v>
      </c>
      <c r="B65">
        <v>15.790778606423901</v>
      </c>
      <c r="C65">
        <v>15.192551551547201</v>
      </c>
      <c r="D65">
        <v>20.535814494994401</v>
      </c>
      <c r="E65">
        <v>17.872259139372598</v>
      </c>
      <c r="F65">
        <v>15.267653117634</v>
      </c>
      <c r="G65">
        <v>15.3018351583813</v>
      </c>
      <c r="H65">
        <f>AVERAGE(B65:G65)</f>
        <v>16.660148678058899</v>
      </c>
    </row>
    <row r="66" spans="1:10" x14ac:dyDescent="0.25">
      <c r="A66" t="s">
        <v>48</v>
      </c>
      <c r="B66">
        <v>5.1552219760657297E-2</v>
      </c>
      <c r="C66">
        <v>5.0905573649208599E-2</v>
      </c>
      <c r="D66">
        <v>6.6239554792066294E-2</v>
      </c>
      <c r="E66">
        <v>5.4944644682525197E-2</v>
      </c>
      <c r="F66">
        <v>5.0923868772134E-2</v>
      </c>
      <c r="G66">
        <v>5.1072960989697602E-2</v>
      </c>
      <c r="H66">
        <f>AVERAGE(B66:G66)</f>
        <v>5.4273137107714829E-2</v>
      </c>
      <c r="I66">
        <f>_xlfn.STDEV.S(B66:G66)</f>
        <v>6.0638053241512365E-3</v>
      </c>
      <c r="J66">
        <f>I66/H66*100</f>
        <v>11.172756260830328</v>
      </c>
    </row>
    <row r="83" spans="1:10" s="1" customFormat="1" x14ac:dyDescent="0.25"/>
    <row r="86" spans="1:10" x14ac:dyDescent="0.25">
      <c r="A86" s="2" t="s">
        <v>44</v>
      </c>
      <c r="B86">
        <v>20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4.1999999999999997E-3</v>
      </c>
      <c r="C89">
        <v>4.1999999999999997E-3</v>
      </c>
      <c r="D89">
        <v>4.7000000000000002E-3</v>
      </c>
      <c r="E89">
        <v>3.8999999999999998E-3</v>
      </c>
      <c r="F89">
        <v>4.0000000000000001E-3</v>
      </c>
      <c r="G89">
        <v>4.4999999999999997E-3</v>
      </c>
      <c r="H89">
        <f>AVERAGE(B89:G89)</f>
        <v>4.2500000000000003E-3</v>
      </c>
    </row>
    <row r="90" spans="1:10" x14ac:dyDescent="0.25">
      <c r="A90" t="s">
        <v>47</v>
      </c>
      <c r="B90">
        <v>13.7628926653513</v>
      </c>
      <c r="C90">
        <v>13.785619682279499</v>
      </c>
      <c r="D90">
        <v>15.2411229205764</v>
      </c>
      <c r="E90">
        <v>13.769782006583</v>
      </c>
      <c r="F90">
        <v>13.9516978982846</v>
      </c>
      <c r="G90">
        <v>14.711874884775</v>
      </c>
      <c r="H90">
        <f>AVERAGE(B90:G90)</f>
        <v>14.203831676308299</v>
      </c>
    </row>
    <row r="91" spans="1:10" x14ac:dyDescent="0.25">
      <c r="A91" t="s">
        <v>48</v>
      </c>
      <c r="B91">
        <v>4.5130549831560597E-2</v>
      </c>
      <c r="C91">
        <v>4.6318975842495197E-2</v>
      </c>
      <c r="D91">
        <v>4.9704276648417402E-2</v>
      </c>
      <c r="E91">
        <v>4.5574266658635898E-2</v>
      </c>
      <c r="F91">
        <v>4.6677279262633202E-2</v>
      </c>
      <c r="G91">
        <v>4.92412919748456E-2</v>
      </c>
      <c r="H91">
        <f>AVERAGE(B91:G91)</f>
        <v>4.7107773369764648E-2</v>
      </c>
      <c r="I91">
        <f>_xlfn.STDEV.S(B91:G91)</f>
        <v>1.9163670516207188E-3</v>
      </c>
      <c r="J91">
        <f>I91/H91*100</f>
        <v>4.068048465331854</v>
      </c>
    </row>
    <row r="108" spans="1:2" s="1" customFormat="1" x14ac:dyDescent="0.25"/>
    <row r="111" spans="1:2" x14ac:dyDescent="0.25">
      <c r="A111" s="2" t="s">
        <v>44</v>
      </c>
      <c r="B111">
        <v>50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3.2000000000000002E-3</v>
      </c>
      <c r="C114">
        <v>2.5999999999999999E-3</v>
      </c>
      <c r="D114">
        <v>2.7000000000000001E-3</v>
      </c>
      <c r="E114">
        <v>3.2000000000000002E-3</v>
      </c>
      <c r="F114">
        <v>3.3999999999999998E-3</v>
      </c>
      <c r="G114">
        <v>2.8999999999999998E-3</v>
      </c>
      <c r="H114">
        <f>AVERAGE(B114:G114)</f>
        <v>3.0000000000000005E-3</v>
      </c>
    </row>
    <row r="115" spans="1:10" x14ac:dyDescent="0.25">
      <c r="A115" t="s">
        <v>47</v>
      </c>
      <c r="B115">
        <v>10.1429513289439</v>
      </c>
      <c r="C115">
        <v>10.4645664785753</v>
      </c>
      <c r="D115">
        <v>10.350960840435</v>
      </c>
      <c r="E115">
        <v>10.927512870785399</v>
      </c>
      <c r="F115">
        <v>10.559206708272599</v>
      </c>
      <c r="G115">
        <v>10.2065307583837</v>
      </c>
      <c r="H115">
        <f>AVERAGE(B115:G115)</f>
        <v>10.441954830899316</v>
      </c>
    </row>
    <row r="116" spans="1:10" x14ac:dyDescent="0.25">
      <c r="A116" t="s">
        <v>48</v>
      </c>
      <c r="B116">
        <v>3.2514611770180397E-2</v>
      </c>
      <c r="C116">
        <v>3.3863202795476298E-2</v>
      </c>
      <c r="D116">
        <v>3.3746903137712503E-2</v>
      </c>
      <c r="E116">
        <v>3.4567854578221299E-2</v>
      </c>
      <c r="F116">
        <v>3.3771313909119798E-2</v>
      </c>
      <c r="G116">
        <v>3.2790583189491601E-2</v>
      </c>
      <c r="H116">
        <f>AVERAGE(B116:G116)</f>
        <v>3.3542411563366979E-2</v>
      </c>
      <c r="I116">
        <f>_xlfn.STDEV.S(B116:G116)</f>
        <v>7.576637509897991E-4</v>
      </c>
      <c r="J116">
        <f>I116/H116*100</f>
        <v>2.2588231307055877</v>
      </c>
    </row>
    <row r="133" spans="1:10" s="1" customFormat="1" x14ac:dyDescent="0.25"/>
    <row r="136" spans="1:10" x14ac:dyDescent="0.25">
      <c r="A136" s="2" t="s">
        <v>44</v>
      </c>
      <c r="B136">
        <v>100</v>
      </c>
    </row>
    <row r="138" spans="1:10" x14ac:dyDescent="0.25">
      <c r="B138" t="s">
        <v>45</v>
      </c>
      <c r="C138" t="s">
        <v>49</v>
      </c>
      <c r="D138" t="s">
        <v>50</v>
      </c>
      <c r="E138" t="s">
        <v>51</v>
      </c>
      <c r="F138" t="s">
        <v>52</v>
      </c>
      <c r="G138" t="s">
        <v>53</v>
      </c>
      <c r="H138" t="s">
        <v>54</v>
      </c>
      <c r="I138" t="s">
        <v>97</v>
      </c>
      <c r="J138" t="s">
        <v>95</v>
      </c>
    </row>
    <row r="139" spans="1:10" x14ac:dyDescent="0.25">
      <c r="A139" t="s">
        <v>46</v>
      </c>
      <c r="B139">
        <v>2.0999999999999999E-3</v>
      </c>
      <c r="C139">
        <v>2.3E-3</v>
      </c>
      <c r="D139">
        <v>2.0999999999999999E-3</v>
      </c>
      <c r="E139">
        <v>2.3999999999999998E-3</v>
      </c>
      <c r="F139">
        <v>2.0999999999999999E-3</v>
      </c>
      <c r="G139">
        <v>1.9E-3</v>
      </c>
      <c r="H139">
        <f>AVERAGE(B139:G139)</f>
        <v>2.1499999999999996E-3</v>
      </c>
    </row>
    <row r="140" spans="1:10" x14ac:dyDescent="0.25">
      <c r="A140" t="s">
        <v>47</v>
      </c>
      <c r="B140">
        <v>8.3338571492063203</v>
      </c>
      <c r="C140">
        <v>9.35734138699938</v>
      </c>
      <c r="D140">
        <v>11.115674472686401</v>
      </c>
      <c r="E140">
        <v>8.6515994621580798</v>
      </c>
      <c r="F140">
        <v>9.1273542652299593</v>
      </c>
      <c r="G140">
        <v>8.7408570898611604</v>
      </c>
      <c r="H140">
        <f>AVERAGE(B140:G140)</f>
        <v>9.2211139710235503</v>
      </c>
    </row>
    <row r="141" spans="1:10" x14ac:dyDescent="0.25">
      <c r="A141" t="s">
        <v>48</v>
      </c>
      <c r="B141">
        <v>2.62401353348003E-2</v>
      </c>
      <c r="C141">
        <v>2.87403978737041E-2</v>
      </c>
      <c r="D141">
        <v>3.4204439590456402E-2</v>
      </c>
      <c r="E141">
        <v>2.7433786427572601E-2</v>
      </c>
      <c r="F141">
        <v>2.8963587678683199E-2</v>
      </c>
      <c r="G141">
        <v>2.7816066424075199E-2</v>
      </c>
      <c r="H141">
        <f>AVERAGE(B141:G141)</f>
        <v>2.8899735554881966E-2</v>
      </c>
      <c r="I141">
        <f>_xlfn.STDEV.S(B141:G141)</f>
        <v>2.7772709430294272E-3</v>
      </c>
      <c r="J141">
        <f>I141/H141*100</f>
        <v>9.6100219939911149</v>
      </c>
    </row>
    <row r="158" s="1" customFormat="1" x14ac:dyDescent="0.25"/>
    <row r="161" spans="1:10" x14ac:dyDescent="0.25">
      <c r="A161" s="2" t="s">
        <v>44</v>
      </c>
      <c r="B161">
        <v>200</v>
      </c>
    </row>
    <row r="163" spans="1:10" x14ac:dyDescent="0.25">
      <c r="B163" t="s">
        <v>45</v>
      </c>
      <c r="C163" t="s">
        <v>49</v>
      </c>
      <c r="D163" t="s">
        <v>50</v>
      </c>
      <c r="E163" t="s">
        <v>51</v>
      </c>
      <c r="F163" t="s">
        <v>52</v>
      </c>
      <c r="G163" t="s">
        <v>53</v>
      </c>
      <c r="H163" t="s">
        <v>54</v>
      </c>
      <c r="I163" t="s">
        <v>97</v>
      </c>
      <c r="J163" t="s">
        <v>95</v>
      </c>
    </row>
    <row r="164" spans="1:10" x14ac:dyDescent="0.25">
      <c r="A164" t="s">
        <v>46</v>
      </c>
      <c r="B164">
        <v>1.4E-3</v>
      </c>
      <c r="C164">
        <v>1.2999999999999999E-3</v>
      </c>
      <c r="D164">
        <v>1.2999999999999999E-3</v>
      </c>
      <c r="E164">
        <v>1.2999999999999999E-3</v>
      </c>
      <c r="F164">
        <v>1.4E-3</v>
      </c>
      <c r="G164">
        <v>1.5E-3</v>
      </c>
      <c r="H164">
        <f>AVERAGE(B164:G164)</f>
        <v>1.3666666666666669E-3</v>
      </c>
    </row>
    <row r="165" spans="1:10" x14ac:dyDescent="0.25">
      <c r="A165" t="s">
        <v>47</v>
      </c>
      <c r="B165">
        <v>7.28326483772139</v>
      </c>
      <c r="C165">
        <v>6.93441642107374</v>
      </c>
      <c r="D165">
        <v>6.6825885640042904</v>
      </c>
      <c r="E165">
        <v>6.6679922361855501</v>
      </c>
      <c r="F165">
        <v>6.6282881380846197</v>
      </c>
      <c r="G165">
        <v>7.5767233927496003</v>
      </c>
      <c r="H165">
        <f>AVERAGE(B165:G165)</f>
        <v>6.9622122649698648</v>
      </c>
    </row>
    <row r="166" spans="1:10" x14ac:dyDescent="0.25">
      <c r="A166" t="s">
        <v>48</v>
      </c>
      <c r="B166">
        <v>2.2969479148061699E-2</v>
      </c>
      <c r="C166">
        <v>2.2080964814110999E-2</v>
      </c>
      <c r="D166">
        <v>2.1288767896218599E-2</v>
      </c>
      <c r="E166">
        <v>2.0848092379418301E-2</v>
      </c>
      <c r="F166">
        <v>2.0707708408238799E-2</v>
      </c>
      <c r="G166">
        <v>2.3794577838493199E-2</v>
      </c>
      <c r="H166">
        <f>AVERAGE(B166:G166)</f>
        <v>2.1948265080756934E-2</v>
      </c>
      <c r="I166">
        <f>_xlfn.STDEV.S(B166:G166)</f>
        <v>1.237227186638499E-3</v>
      </c>
      <c r="J166">
        <f>I166/H166*100</f>
        <v>5.6370158738570808</v>
      </c>
    </row>
    <row r="183" spans="1:10" s="1" customFormat="1" x14ac:dyDescent="0.25"/>
    <row r="186" spans="1:10" x14ac:dyDescent="0.25">
      <c r="A186" s="2" t="s">
        <v>44</v>
      </c>
      <c r="B186">
        <v>300</v>
      </c>
    </row>
    <row r="188" spans="1:10" x14ac:dyDescent="0.25">
      <c r="B188" t="s">
        <v>45</v>
      </c>
      <c r="C188" t="s">
        <v>49</v>
      </c>
      <c r="D188" t="s">
        <v>50</v>
      </c>
      <c r="E188" t="s">
        <v>51</v>
      </c>
      <c r="F188" t="s">
        <v>52</v>
      </c>
      <c r="G188" t="s">
        <v>53</v>
      </c>
      <c r="H188" t="s">
        <v>54</v>
      </c>
      <c r="I188" t="s">
        <v>97</v>
      </c>
      <c r="J188" t="s">
        <v>95</v>
      </c>
    </row>
    <row r="189" spans="1:10" x14ac:dyDescent="0.25">
      <c r="A189" t="s">
        <v>46</v>
      </c>
      <c r="B189" s="4">
        <v>9.9704000000000004E-4</v>
      </c>
      <c r="C189">
        <v>1.1000000000000001E-3</v>
      </c>
      <c r="D189">
        <v>1.1000000000000001E-3</v>
      </c>
      <c r="E189">
        <v>1E-3</v>
      </c>
      <c r="F189">
        <v>1.1000000000000001E-3</v>
      </c>
      <c r="G189">
        <v>1.1999999999999999E-3</v>
      </c>
      <c r="H189">
        <f>AVERAGE(B189:G189)</f>
        <v>1.0828400000000001E-3</v>
      </c>
    </row>
    <row r="190" spans="1:10" x14ac:dyDescent="0.25">
      <c r="A190" t="s">
        <v>47</v>
      </c>
      <c r="B190">
        <v>5.7518491043809901</v>
      </c>
      <c r="C190">
        <v>5.79278744580912</v>
      </c>
      <c r="D190">
        <v>5.6595942469624099</v>
      </c>
      <c r="E190">
        <v>5.72732634799618</v>
      </c>
      <c r="F190">
        <v>5.6574535527403196</v>
      </c>
      <c r="G190">
        <v>5.7173085122909297</v>
      </c>
      <c r="H190">
        <f>AVERAGE(B190:G190)</f>
        <v>5.7177198683633241</v>
      </c>
    </row>
    <row r="191" spans="1:10" x14ac:dyDescent="0.25">
      <c r="A191" t="s">
        <v>48</v>
      </c>
      <c r="B191">
        <v>1.78919439167094E-2</v>
      </c>
      <c r="C191">
        <v>1.8176280755000801E-2</v>
      </c>
      <c r="D191">
        <v>1.7654812965098601E-2</v>
      </c>
      <c r="E191">
        <v>1.7885029105148598E-2</v>
      </c>
      <c r="F191">
        <v>1.76330251141536E-2</v>
      </c>
      <c r="G191">
        <v>1.7767910540818398E-2</v>
      </c>
      <c r="H191">
        <f>AVERAGE(B191:G191)</f>
        <v>1.7834833732821565E-2</v>
      </c>
      <c r="I191">
        <f>_xlfn.STDEV.S(B191:G191)</f>
        <v>1.9999006298811444E-4</v>
      </c>
      <c r="J191">
        <f>I191/H191*100</f>
        <v>1.121345261661012</v>
      </c>
    </row>
    <row r="208" s="1" customFormat="1" x14ac:dyDescent="0.25"/>
    <row r="211" spans="1:4" x14ac:dyDescent="0.25">
      <c r="A211" t="s">
        <v>44</v>
      </c>
      <c r="B211" t="s">
        <v>61</v>
      </c>
      <c r="C211" t="s">
        <v>59</v>
      </c>
      <c r="D211" t="s">
        <v>96</v>
      </c>
    </row>
    <row r="212" spans="1:4" x14ac:dyDescent="0.25">
      <c r="A212">
        <v>1</v>
      </c>
      <c r="B212">
        <v>6.2833333333333324E-2</v>
      </c>
      <c r="C212">
        <v>9.0870658988587039E-2</v>
      </c>
      <c r="D212">
        <v>13.074680524035982</v>
      </c>
    </row>
    <row r="213" spans="1:4" x14ac:dyDescent="0.25">
      <c r="A213">
        <v>10</v>
      </c>
      <c r="B213">
        <v>5.5166666666666671E-3</v>
      </c>
      <c r="C213">
        <v>5.4273137107714829E-2</v>
      </c>
      <c r="D213">
        <v>11.172756260830328</v>
      </c>
    </row>
    <row r="214" spans="1:4" x14ac:dyDescent="0.25">
      <c r="A214">
        <v>20</v>
      </c>
      <c r="B214">
        <v>4.2500000000000003E-3</v>
      </c>
      <c r="C214">
        <v>4.7107773369764648E-2</v>
      </c>
      <c r="D214">
        <v>4.068048465331854</v>
      </c>
    </row>
    <row r="215" spans="1:4" x14ac:dyDescent="0.25">
      <c r="A215">
        <v>50</v>
      </c>
      <c r="B215">
        <v>3.0000000000000005E-3</v>
      </c>
      <c r="C215">
        <v>3.3542411563366979E-2</v>
      </c>
      <c r="D215">
        <v>2.2588231307055877</v>
      </c>
    </row>
    <row r="216" spans="1:4" x14ac:dyDescent="0.25">
      <c r="A216">
        <v>100</v>
      </c>
      <c r="B216">
        <v>2.1499999999999996E-3</v>
      </c>
      <c r="C216">
        <v>2.8899735554881966E-2</v>
      </c>
      <c r="D216">
        <v>9.6100219939911149</v>
      </c>
    </row>
    <row r="217" spans="1:4" x14ac:dyDescent="0.25">
      <c r="A217">
        <v>200</v>
      </c>
      <c r="B217">
        <v>1.3666666666666669E-3</v>
      </c>
      <c r="C217">
        <v>2.1948265080756934E-2</v>
      </c>
      <c r="D217">
        <v>5.6370158738570808</v>
      </c>
    </row>
    <row r="218" spans="1:4" x14ac:dyDescent="0.25">
      <c r="A218">
        <v>300</v>
      </c>
      <c r="B218">
        <v>1.0828400000000001E-3</v>
      </c>
      <c r="C218">
        <v>1.7834833732821565E-2</v>
      </c>
      <c r="D218">
        <v>1.121345261661012</v>
      </c>
    </row>
  </sheetData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3DF1F3-64AC-4E25-A171-864123B07783}">
  <dimension ref="A1:L215"/>
  <sheetViews>
    <sheetView topLeftCell="A205" workbookViewId="0">
      <selection activeCell="A211" sqref="A211"/>
    </sheetView>
  </sheetViews>
  <sheetFormatPr defaultRowHeight="15" x14ac:dyDescent="0.25"/>
  <cols>
    <col min="1" max="2" width="10.5703125" customWidth="1"/>
    <col min="4" max="6" width="10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2" x14ac:dyDescent="0.25">
      <c r="A17" t="s">
        <v>23</v>
      </c>
      <c r="B17" t="s">
        <v>24</v>
      </c>
    </row>
    <row r="19" spans="1:2" x14ac:dyDescent="0.25">
      <c r="A19" t="s">
        <v>25</v>
      </c>
      <c r="B19" t="s">
        <v>26</v>
      </c>
    </row>
    <row r="21" spans="1:2" s="1" customFormat="1" x14ac:dyDescent="0.25"/>
    <row r="24" spans="1:2" x14ac:dyDescent="0.25">
      <c r="A24" s="2" t="s">
        <v>35</v>
      </c>
    </row>
    <row r="26" spans="1:2" x14ac:dyDescent="0.25">
      <c r="A26" t="s">
        <v>36</v>
      </c>
      <c r="B26" t="s">
        <v>60</v>
      </c>
    </row>
    <row r="27" spans="1:2" x14ac:dyDescent="0.25">
      <c r="A27" t="s">
        <v>67</v>
      </c>
      <c r="B27" t="s">
        <v>43</v>
      </c>
    </row>
    <row r="28" spans="1:2" x14ac:dyDescent="0.25">
      <c r="A28" t="s">
        <v>40</v>
      </c>
      <c r="B28" s="3">
        <v>43966</v>
      </c>
    </row>
    <row r="29" spans="1:2" x14ac:dyDescent="0.25">
      <c r="A29" t="s">
        <v>41</v>
      </c>
      <c r="B29" s="3">
        <v>45061</v>
      </c>
    </row>
    <row r="32" spans="1:2" x14ac:dyDescent="0.25">
      <c r="A32" t="s">
        <v>39</v>
      </c>
      <c r="B32" t="s">
        <v>60</v>
      </c>
    </row>
    <row r="33" spans="1:10" x14ac:dyDescent="0.25">
      <c r="A33" t="s">
        <v>67</v>
      </c>
      <c r="B33" t="s">
        <v>37</v>
      </c>
    </row>
    <row r="34" spans="1:10" x14ac:dyDescent="0.25">
      <c r="A34" t="s">
        <v>40</v>
      </c>
      <c r="B34" s="3">
        <v>44697</v>
      </c>
    </row>
    <row r="35" spans="1:10" x14ac:dyDescent="0.25">
      <c r="A35" t="s">
        <v>41</v>
      </c>
      <c r="B35" s="3">
        <v>45061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1.4E-3</v>
      </c>
      <c r="C39">
        <v>1.5E-3</v>
      </c>
      <c r="D39">
        <v>1.5E-3</v>
      </c>
      <c r="E39">
        <v>1.4E-3</v>
      </c>
      <c r="F39">
        <v>1.5E-3</v>
      </c>
      <c r="G39">
        <v>1.6000000000000001E-3</v>
      </c>
      <c r="H39">
        <f>AVERAGE(B39:G39)</f>
        <v>1.4833333333333332E-3</v>
      </c>
    </row>
    <row r="40" spans="1:10" x14ac:dyDescent="0.25">
      <c r="A40" t="s">
        <v>47</v>
      </c>
      <c r="B40">
        <v>1.02674857523709</v>
      </c>
      <c r="C40">
        <v>0.98126523743359395</v>
      </c>
      <c r="D40">
        <v>0.92550860186219597</v>
      </c>
      <c r="E40">
        <v>0.93671167498818697</v>
      </c>
      <c r="F40">
        <v>0.99022082277694501</v>
      </c>
      <c r="G40">
        <v>0.90690439699375802</v>
      </c>
      <c r="H40">
        <f>AVERAGE(B40:G40)</f>
        <v>0.96122655154862813</v>
      </c>
    </row>
    <row r="41" spans="1:10" x14ac:dyDescent="0.25">
      <c r="A41" t="s">
        <v>48</v>
      </c>
      <c r="B41">
        <v>2.9144790627462398E-2</v>
      </c>
      <c r="C41">
        <v>2.7632308045332302E-2</v>
      </c>
      <c r="D41">
        <v>2.5824545058205101E-2</v>
      </c>
      <c r="E41">
        <v>2.6022402436186601E-2</v>
      </c>
      <c r="F41">
        <v>2.7981791195884499E-2</v>
      </c>
      <c r="G41">
        <v>2.5303008207718601E-2</v>
      </c>
      <c r="H41">
        <f>AVERAGE(B41:G41)</f>
        <v>2.6984807595131586E-2</v>
      </c>
      <c r="I41">
        <f>_xlfn.STDEV.S(B41:G41)</f>
        <v>1.4953021003930329E-3</v>
      </c>
      <c r="J41">
        <f>I41/H41*100</f>
        <v>5.5412739005884371</v>
      </c>
    </row>
    <row r="59" spans="1:2" s="1" customFormat="1" x14ac:dyDescent="0.25"/>
    <row r="62" spans="1:2" x14ac:dyDescent="0.25">
      <c r="A62" s="2" t="s">
        <v>35</v>
      </c>
    </row>
    <row r="64" spans="1:2" x14ac:dyDescent="0.25">
      <c r="A64" t="s">
        <v>36</v>
      </c>
      <c r="B64" t="s">
        <v>60</v>
      </c>
    </row>
    <row r="65" spans="1:12" x14ac:dyDescent="0.25">
      <c r="A65" t="s">
        <v>67</v>
      </c>
      <c r="B65" t="s">
        <v>43</v>
      </c>
    </row>
    <row r="66" spans="1:12" x14ac:dyDescent="0.25">
      <c r="A66" t="s">
        <v>40</v>
      </c>
      <c r="B66" s="3">
        <v>43598</v>
      </c>
    </row>
    <row r="67" spans="1:12" x14ac:dyDescent="0.25">
      <c r="A67" t="s">
        <v>41</v>
      </c>
      <c r="B67" s="3">
        <v>44694</v>
      </c>
    </row>
    <row r="70" spans="1:12" x14ac:dyDescent="0.25">
      <c r="A70" t="s">
        <v>39</v>
      </c>
      <c r="B70" t="s">
        <v>60</v>
      </c>
    </row>
    <row r="71" spans="1:12" x14ac:dyDescent="0.25">
      <c r="A71" t="s">
        <v>67</v>
      </c>
      <c r="B71" t="s">
        <v>37</v>
      </c>
    </row>
    <row r="72" spans="1:12" x14ac:dyDescent="0.25">
      <c r="A72" t="s">
        <v>40</v>
      </c>
      <c r="B72" s="3">
        <v>44697</v>
      </c>
    </row>
    <row r="73" spans="1:12" x14ac:dyDescent="0.25">
      <c r="A73" t="s">
        <v>41</v>
      </c>
      <c r="B73" s="3">
        <v>45061</v>
      </c>
    </row>
    <row r="76" spans="1:12" x14ac:dyDescent="0.25">
      <c r="B76" t="s">
        <v>45</v>
      </c>
      <c r="C76" t="s">
        <v>49</v>
      </c>
      <c r="D76" t="s">
        <v>50</v>
      </c>
      <c r="E76" t="s">
        <v>51</v>
      </c>
      <c r="F76" t="s">
        <v>52</v>
      </c>
      <c r="G76" t="s">
        <v>53</v>
      </c>
      <c r="H76" t="s">
        <v>91</v>
      </c>
      <c r="I76" t="s">
        <v>92</v>
      </c>
      <c r="J76" t="s">
        <v>54</v>
      </c>
      <c r="K76" t="s">
        <v>97</v>
      </c>
      <c r="L76" t="s">
        <v>95</v>
      </c>
    </row>
    <row r="77" spans="1:12" x14ac:dyDescent="0.25">
      <c r="A77" t="s">
        <v>46</v>
      </c>
      <c r="B77">
        <v>3.0999999999999999E-3</v>
      </c>
      <c r="C77">
        <v>2.8999999999999998E-3</v>
      </c>
      <c r="D77">
        <v>2.8999999999999998E-3</v>
      </c>
      <c r="E77">
        <v>3.0999999999999999E-3</v>
      </c>
      <c r="F77">
        <v>3.0999999999999999E-3</v>
      </c>
      <c r="G77">
        <v>2.8E-3</v>
      </c>
      <c r="H77">
        <v>3.3999999999999998E-3</v>
      </c>
      <c r="I77">
        <v>3.2000000000000002E-3</v>
      </c>
      <c r="J77">
        <f>AVERAGE(B77:I77)</f>
        <v>3.0625000000000001E-3</v>
      </c>
    </row>
    <row r="78" spans="1:12" x14ac:dyDescent="0.25">
      <c r="A78" t="s">
        <v>47</v>
      </c>
      <c r="B78">
        <v>4.1669918075260401</v>
      </c>
      <c r="C78">
        <v>5.6308573267536701</v>
      </c>
      <c r="D78">
        <v>4.3445170878372998</v>
      </c>
      <c r="E78">
        <v>4.6180672574811803</v>
      </c>
      <c r="F78">
        <v>4.0365909871926897</v>
      </c>
      <c r="G78">
        <v>4.4224793667342297</v>
      </c>
      <c r="H78">
        <v>2.26925618958728</v>
      </c>
      <c r="I78">
        <v>3.6930851441802699</v>
      </c>
      <c r="J78">
        <f>AVERAGE(B78:I78)</f>
        <v>4.147730645911583</v>
      </c>
    </row>
    <row r="79" spans="1:12" x14ac:dyDescent="0.25">
      <c r="A79" t="s">
        <v>48</v>
      </c>
      <c r="B79">
        <v>0.14158503719179599</v>
      </c>
      <c r="C79">
        <v>0.19320858580755601</v>
      </c>
      <c r="D79">
        <v>0.14810615763658899</v>
      </c>
      <c r="E79">
        <v>0.157478591140879</v>
      </c>
      <c r="F79">
        <v>0.13730232769172401</v>
      </c>
      <c r="G79">
        <v>0.15055711829857199</v>
      </c>
      <c r="H79">
        <v>7.4156772341178206E-2</v>
      </c>
      <c r="I79">
        <v>0.12506753929523401</v>
      </c>
      <c r="J79">
        <f>AVERAGE(B79:I79)</f>
        <v>0.14093276617544104</v>
      </c>
      <c r="K79">
        <f>_xlfn.STDEV.S(B79:I79)</f>
        <v>3.3540925233038553E-2</v>
      </c>
      <c r="L79">
        <f>K79/J79*100</f>
        <v>23.799238561233462</v>
      </c>
    </row>
    <row r="96" s="1" customFormat="1" x14ac:dyDescent="0.25"/>
    <row r="99" spans="1:2" x14ac:dyDescent="0.25">
      <c r="A99" s="2" t="s">
        <v>35</v>
      </c>
    </row>
    <row r="101" spans="1:2" x14ac:dyDescent="0.25">
      <c r="A101" t="s">
        <v>36</v>
      </c>
      <c r="B101" t="s">
        <v>64</v>
      </c>
    </row>
    <row r="102" spans="1:2" x14ac:dyDescent="0.25">
      <c r="A102" t="s">
        <v>67</v>
      </c>
      <c r="B102" t="s">
        <v>43</v>
      </c>
    </row>
    <row r="103" spans="1:2" x14ac:dyDescent="0.25">
      <c r="A103" t="s">
        <v>40</v>
      </c>
      <c r="B103" s="3">
        <v>43966</v>
      </c>
    </row>
    <row r="104" spans="1:2" x14ac:dyDescent="0.25">
      <c r="A104" t="s">
        <v>41</v>
      </c>
      <c r="B104" s="3">
        <v>45061</v>
      </c>
    </row>
    <row r="107" spans="1:2" x14ac:dyDescent="0.25">
      <c r="A107" t="s">
        <v>39</v>
      </c>
      <c r="B107" t="s">
        <v>60</v>
      </c>
    </row>
    <row r="108" spans="1:2" x14ac:dyDescent="0.25">
      <c r="A108" t="s">
        <v>67</v>
      </c>
      <c r="B108" t="s">
        <v>37</v>
      </c>
    </row>
    <row r="109" spans="1:2" x14ac:dyDescent="0.25">
      <c r="A109" t="s">
        <v>40</v>
      </c>
      <c r="B109" s="3">
        <v>44697</v>
      </c>
    </row>
    <row r="110" spans="1:2" x14ac:dyDescent="0.25">
      <c r="A110" t="s">
        <v>41</v>
      </c>
      <c r="B110" s="3">
        <v>45061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1.2999999999999999E-3</v>
      </c>
      <c r="C114">
        <v>1.4E-3</v>
      </c>
      <c r="D114">
        <v>1.2999999999999999E-3</v>
      </c>
      <c r="E114">
        <v>1.6000000000000001E-3</v>
      </c>
      <c r="F114">
        <v>1.2999999999999999E-3</v>
      </c>
      <c r="G114">
        <v>1.6000000000000001E-3</v>
      </c>
      <c r="H114">
        <f>AVERAGE(B114:G114)</f>
        <v>1.4166666666666668E-3</v>
      </c>
    </row>
    <row r="115" spans="1:10" x14ac:dyDescent="0.25">
      <c r="A115" t="s">
        <v>47</v>
      </c>
      <c r="B115">
        <v>18.7854122682559</v>
      </c>
      <c r="C115">
        <v>13.378840340931999</v>
      </c>
      <c r="D115">
        <v>11.782256174535</v>
      </c>
      <c r="E115">
        <v>18.046678473034699</v>
      </c>
      <c r="F115">
        <v>6.21146714135807</v>
      </c>
      <c r="G115">
        <v>24.897766843791601</v>
      </c>
      <c r="H115">
        <f>AVERAGE(B115:G115)</f>
        <v>15.517070206984544</v>
      </c>
    </row>
    <row r="116" spans="1:10" x14ac:dyDescent="0.25">
      <c r="A116" t="s">
        <v>48</v>
      </c>
      <c r="B116">
        <v>0.65067875422033705</v>
      </c>
      <c r="C116">
        <v>0.462975474089932</v>
      </c>
      <c r="D116">
        <v>0.40772131581513599</v>
      </c>
      <c r="E116">
        <v>0.62490754816526894</v>
      </c>
      <c r="F116">
        <v>0.213925705114767</v>
      </c>
      <c r="G116">
        <v>0.862068168179564</v>
      </c>
      <c r="H116">
        <f>AVERAGE(B116:G116)</f>
        <v>0.53704616093083424</v>
      </c>
      <c r="I116">
        <f>_xlfn.STDEV.S(B116:G116)</f>
        <v>0.22489531164544779</v>
      </c>
      <c r="J116">
        <f>I116/H116*100</f>
        <v>41.876346579900769</v>
      </c>
    </row>
    <row r="133" spans="1:4" s="1" customFormat="1" x14ac:dyDescent="0.25"/>
    <row r="136" spans="1:4" x14ac:dyDescent="0.25">
      <c r="A136" s="2" t="s">
        <v>35</v>
      </c>
    </row>
    <row r="138" spans="1:4" x14ac:dyDescent="0.25">
      <c r="A138" t="s">
        <v>36</v>
      </c>
      <c r="B138" t="s">
        <v>64</v>
      </c>
      <c r="D138" t="s">
        <v>66</v>
      </c>
    </row>
    <row r="139" spans="1:4" x14ac:dyDescent="0.25">
      <c r="A139" t="s">
        <v>67</v>
      </c>
      <c r="B139" t="s">
        <v>65</v>
      </c>
      <c r="D139" t="s">
        <v>65</v>
      </c>
    </row>
    <row r="140" spans="1:4" x14ac:dyDescent="0.25">
      <c r="A140" t="s">
        <v>40</v>
      </c>
      <c r="B140" s="3">
        <v>44515</v>
      </c>
      <c r="D140" s="3">
        <v>44515</v>
      </c>
    </row>
    <row r="141" spans="1:4" x14ac:dyDescent="0.25">
      <c r="A141" t="s">
        <v>41</v>
      </c>
      <c r="B141" s="3">
        <v>45061</v>
      </c>
      <c r="D141" s="3">
        <v>45061</v>
      </c>
    </row>
    <row r="144" spans="1:4" x14ac:dyDescent="0.25">
      <c r="A144" t="s">
        <v>39</v>
      </c>
      <c r="B144" t="s">
        <v>60</v>
      </c>
    </row>
    <row r="145" spans="1:10" x14ac:dyDescent="0.25">
      <c r="A145" t="s">
        <v>67</v>
      </c>
      <c r="B145" t="s">
        <v>37</v>
      </c>
    </row>
    <row r="146" spans="1:10" x14ac:dyDescent="0.25">
      <c r="A146" t="s">
        <v>40</v>
      </c>
      <c r="B146" s="3">
        <v>44697</v>
      </c>
    </row>
    <row r="147" spans="1:10" x14ac:dyDescent="0.25">
      <c r="A147" t="s">
        <v>41</v>
      </c>
      <c r="B147" s="3">
        <v>45061</v>
      </c>
    </row>
    <row r="150" spans="1:10" x14ac:dyDescent="0.25">
      <c r="B150" t="s">
        <v>45</v>
      </c>
      <c r="C150" t="s">
        <v>49</v>
      </c>
      <c r="D150" t="s">
        <v>50</v>
      </c>
      <c r="E150" t="s">
        <v>51</v>
      </c>
      <c r="F150" t="s">
        <v>52</v>
      </c>
      <c r="G150" t="s">
        <v>53</v>
      </c>
      <c r="H150" t="s">
        <v>54</v>
      </c>
      <c r="I150" t="s">
        <v>97</v>
      </c>
      <c r="J150" t="s">
        <v>95</v>
      </c>
    </row>
    <row r="151" spans="1:10" x14ac:dyDescent="0.25">
      <c r="A151" t="s">
        <v>46</v>
      </c>
      <c r="B151">
        <v>2.0999999999999999E-3</v>
      </c>
      <c r="C151">
        <v>1.5E-3</v>
      </c>
      <c r="D151">
        <v>1.6999999999999999E-3</v>
      </c>
      <c r="E151">
        <v>1.6999999999999999E-3</v>
      </c>
      <c r="F151">
        <v>1.9E-3</v>
      </c>
      <c r="G151">
        <v>1.4E-3</v>
      </c>
      <c r="H151">
        <f>AVERAGE(B151:G151)</f>
        <v>1.7166666666666667E-3</v>
      </c>
    </row>
    <row r="152" spans="1:10" x14ac:dyDescent="0.25">
      <c r="A152" t="s">
        <v>47</v>
      </c>
      <c r="B152">
        <v>29.7716885304811</v>
      </c>
      <c r="C152">
        <v>26.9956188566652</v>
      </c>
      <c r="D152">
        <v>22.651571037356899</v>
      </c>
      <c r="E152">
        <v>44.620329196227203</v>
      </c>
      <c r="F152">
        <v>17.589273464519401</v>
      </c>
      <c r="G152">
        <v>19.1076346205035</v>
      </c>
      <c r="H152">
        <f>AVERAGE(B152:G152)</f>
        <v>26.78935261762555</v>
      </c>
    </row>
    <row r="153" spans="1:10" x14ac:dyDescent="0.25">
      <c r="A153" t="s">
        <v>48</v>
      </c>
      <c r="B153">
        <v>1.0317470282038499</v>
      </c>
      <c r="C153">
        <v>0.93541100621441997</v>
      </c>
      <c r="D153">
        <v>0.78479469235825605</v>
      </c>
      <c r="E153">
        <v>1.5455172792488201</v>
      </c>
      <c r="F153">
        <v>0.60934438572826299</v>
      </c>
      <c r="G153">
        <v>0.66219282429198001</v>
      </c>
      <c r="H153">
        <f>AVERAGE(B153:G153)</f>
        <v>0.92816786934093143</v>
      </c>
      <c r="I153">
        <f>_xlfn.STDEV.S(B153:G153)</f>
        <v>0.34200830553246847</v>
      </c>
      <c r="J153">
        <f>I153/H153*100</f>
        <v>36.847677756322241</v>
      </c>
    </row>
    <row r="170" spans="1:6" s="1" customFormat="1" x14ac:dyDescent="0.25"/>
    <row r="173" spans="1:6" x14ac:dyDescent="0.25">
      <c r="A173" s="2" t="s">
        <v>35</v>
      </c>
    </row>
    <row r="175" spans="1:6" x14ac:dyDescent="0.25">
      <c r="A175" t="s">
        <v>36</v>
      </c>
      <c r="B175" t="s">
        <v>64</v>
      </c>
      <c r="D175" t="s">
        <v>66</v>
      </c>
      <c r="F175" t="s">
        <v>38</v>
      </c>
    </row>
    <row r="176" spans="1:6" x14ac:dyDescent="0.25">
      <c r="A176" t="s">
        <v>67</v>
      </c>
      <c r="B176" t="s">
        <v>37</v>
      </c>
      <c r="D176" t="s">
        <v>37</v>
      </c>
      <c r="F176" t="s">
        <v>37</v>
      </c>
    </row>
    <row r="177" spans="1:10" x14ac:dyDescent="0.25">
      <c r="A177" t="s">
        <v>40</v>
      </c>
      <c r="B177" s="3">
        <v>44697</v>
      </c>
      <c r="D177" s="3">
        <v>44697</v>
      </c>
      <c r="F177" s="3">
        <v>44697</v>
      </c>
    </row>
    <row r="178" spans="1:10" x14ac:dyDescent="0.25">
      <c r="A178" t="s">
        <v>41</v>
      </c>
      <c r="B178" s="3">
        <v>45061</v>
      </c>
      <c r="D178" s="3">
        <v>45061</v>
      </c>
      <c r="F178" s="3">
        <v>45061</v>
      </c>
    </row>
    <row r="181" spans="1:10" x14ac:dyDescent="0.25">
      <c r="A181" t="s">
        <v>39</v>
      </c>
      <c r="B181" t="s">
        <v>60</v>
      </c>
    </row>
    <row r="182" spans="1:10" x14ac:dyDescent="0.25">
      <c r="A182" t="s">
        <v>67</v>
      </c>
      <c r="B182" t="s">
        <v>37</v>
      </c>
    </row>
    <row r="183" spans="1:10" x14ac:dyDescent="0.25">
      <c r="A183" t="s">
        <v>40</v>
      </c>
      <c r="B183" s="3">
        <v>44697</v>
      </c>
    </row>
    <row r="184" spans="1:10" x14ac:dyDescent="0.25">
      <c r="A184" t="s">
        <v>41</v>
      </c>
      <c r="B184" s="3">
        <v>45061</v>
      </c>
    </row>
    <row r="187" spans="1:10" x14ac:dyDescent="0.25">
      <c r="B187" t="s">
        <v>45</v>
      </c>
      <c r="C187" t="s">
        <v>49</v>
      </c>
      <c r="D187" t="s">
        <v>50</v>
      </c>
      <c r="E187" t="s">
        <v>51</v>
      </c>
      <c r="F187" t="s">
        <v>52</v>
      </c>
      <c r="G187" t="s">
        <v>53</v>
      </c>
      <c r="H187" t="s">
        <v>54</v>
      </c>
      <c r="I187" t="s">
        <v>97</v>
      </c>
      <c r="J187" t="s">
        <v>95</v>
      </c>
    </row>
    <row r="188" spans="1:10" x14ac:dyDescent="0.25">
      <c r="A188" t="s">
        <v>46</v>
      </c>
      <c r="B188">
        <v>2.7000000000000001E-3</v>
      </c>
      <c r="C188">
        <v>3.0000000000000001E-3</v>
      </c>
      <c r="D188">
        <v>2.5999999999999999E-3</v>
      </c>
      <c r="E188">
        <v>2.5999999999999999E-3</v>
      </c>
      <c r="F188">
        <v>2.8999999999999998E-3</v>
      </c>
      <c r="G188">
        <v>2.5000000000000001E-3</v>
      </c>
      <c r="H188">
        <f>AVERAGE(B188:G188)</f>
        <v>2.7166666666666663E-3</v>
      </c>
    </row>
    <row r="189" spans="1:10" x14ac:dyDescent="0.25">
      <c r="A189" t="s">
        <v>47</v>
      </c>
      <c r="B189">
        <v>12.0268407435992</v>
      </c>
      <c r="C189">
        <v>1.87288283270614</v>
      </c>
      <c r="D189">
        <v>25.824777064899202</v>
      </c>
      <c r="E189">
        <v>23.308575955886099</v>
      </c>
      <c r="F189">
        <v>5.1337983386908599</v>
      </c>
      <c r="G189">
        <v>20.040112849259199</v>
      </c>
      <c r="H189">
        <f>AVERAGE(B189:G189)</f>
        <v>14.701164630840118</v>
      </c>
    </row>
    <row r="190" spans="1:10" x14ac:dyDescent="0.25">
      <c r="A190" t="s">
        <v>48</v>
      </c>
      <c r="B190">
        <v>0.41575221171260301</v>
      </c>
      <c r="C190">
        <v>5.8453488214152402E-2</v>
      </c>
      <c r="D190">
        <v>0.89455578089907395</v>
      </c>
      <c r="E190">
        <v>0.807229348661338</v>
      </c>
      <c r="F190">
        <v>0.17577121122720199</v>
      </c>
      <c r="G190">
        <v>0.69361625310194497</v>
      </c>
      <c r="H190">
        <f>AVERAGE(B190:G190)</f>
        <v>0.50756304896938575</v>
      </c>
      <c r="I190">
        <f>_xlfn.STDEV.S(B190:G190)</f>
        <v>0.34478790915498975</v>
      </c>
      <c r="J190">
        <f>I190/H190*100</f>
        <v>67.93006501459999</v>
      </c>
    </row>
    <row r="207" s="1" customFormat="1" x14ac:dyDescent="0.25"/>
    <row r="210" spans="1:4" x14ac:dyDescent="0.25">
      <c r="A210" t="s">
        <v>5</v>
      </c>
      <c r="B210" t="s">
        <v>61</v>
      </c>
      <c r="C210" t="s">
        <v>59</v>
      </c>
      <c r="D210" t="s">
        <v>96</v>
      </c>
    </row>
    <row r="211" spans="1:4" x14ac:dyDescent="0.25">
      <c r="A211" t="s">
        <v>86</v>
      </c>
      <c r="B211">
        <v>1.4833333333333332E-3</v>
      </c>
      <c r="C211">
        <v>2.6984807595131586E-2</v>
      </c>
      <c r="D211">
        <v>5.5412739005884371</v>
      </c>
    </row>
    <row r="212" spans="1:4" x14ac:dyDescent="0.25">
      <c r="A212" t="s">
        <v>116</v>
      </c>
      <c r="B212">
        <v>3.0625000000000001E-3</v>
      </c>
      <c r="C212">
        <v>0.14093276617544104</v>
      </c>
      <c r="D212">
        <v>23.799238561233462</v>
      </c>
    </row>
    <row r="213" spans="1:4" x14ac:dyDescent="0.25">
      <c r="A213" t="s">
        <v>87</v>
      </c>
      <c r="B213">
        <v>1.4166666666666668E-3</v>
      </c>
      <c r="C213">
        <v>0.53704616093083424</v>
      </c>
      <c r="D213">
        <v>41.876346579900769</v>
      </c>
    </row>
    <row r="214" spans="1:4" x14ac:dyDescent="0.25">
      <c r="A214" t="s">
        <v>88</v>
      </c>
      <c r="B214">
        <v>1.7166666666666667E-3</v>
      </c>
      <c r="C214">
        <v>0.92816786934093143</v>
      </c>
      <c r="D214">
        <v>36.847677756322241</v>
      </c>
    </row>
    <row r="215" spans="1:4" x14ac:dyDescent="0.25">
      <c r="A215" t="s">
        <v>89</v>
      </c>
      <c r="B215">
        <v>2.7166666666666663E-3</v>
      </c>
      <c r="C215">
        <v>0.50756304896938575</v>
      </c>
      <c r="D215">
        <v>67.93006501459999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F68E2F-8A77-4321-88B4-4A2DCB0D782B}">
  <dimension ref="A1:J177"/>
  <sheetViews>
    <sheetView topLeftCell="A158" workbookViewId="0">
      <selection activeCell="E189" sqref="E189"/>
    </sheetView>
  </sheetViews>
  <sheetFormatPr defaultRowHeight="15" x14ac:dyDescent="0.25"/>
  <cols>
    <col min="1" max="1" width="11.5703125" customWidth="1"/>
    <col min="2" max="2" width="11.1406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2" x14ac:dyDescent="0.25">
      <c r="A17" t="s">
        <v>23</v>
      </c>
      <c r="B17" t="s">
        <v>24</v>
      </c>
    </row>
    <row r="19" spans="1:2" x14ac:dyDescent="0.25">
      <c r="A19" t="s">
        <v>25</v>
      </c>
      <c r="B19" t="s">
        <v>26</v>
      </c>
    </row>
    <row r="21" spans="1:2" s="1" customFormat="1" x14ac:dyDescent="0.25"/>
    <row r="24" spans="1:2" x14ac:dyDescent="0.25">
      <c r="A24" s="2" t="s">
        <v>35</v>
      </c>
    </row>
    <row r="26" spans="1:2" x14ac:dyDescent="0.25">
      <c r="A26" t="s">
        <v>36</v>
      </c>
      <c r="B26" t="s">
        <v>68</v>
      </c>
    </row>
    <row r="27" spans="1:2" x14ac:dyDescent="0.25">
      <c r="A27" t="s">
        <v>67</v>
      </c>
      <c r="B27" t="s">
        <v>70</v>
      </c>
    </row>
    <row r="28" spans="1:2" x14ac:dyDescent="0.25">
      <c r="A28" t="s">
        <v>40</v>
      </c>
      <c r="B28" s="3">
        <v>44515</v>
      </c>
    </row>
    <row r="29" spans="1:2" x14ac:dyDescent="0.25">
      <c r="A29" t="s">
        <v>41</v>
      </c>
      <c r="B29" s="3">
        <v>44694</v>
      </c>
    </row>
    <row r="32" spans="1:2" x14ac:dyDescent="0.25">
      <c r="A32" t="s">
        <v>39</v>
      </c>
      <c r="B32" t="s">
        <v>68</v>
      </c>
    </row>
    <row r="33" spans="1:10" x14ac:dyDescent="0.25">
      <c r="A33" t="s">
        <v>67</v>
      </c>
      <c r="B33" t="s">
        <v>37</v>
      </c>
    </row>
    <row r="34" spans="1:10" x14ac:dyDescent="0.25">
      <c r="A34" t="s">
        <v>40</v>
      </c>
      <c r="B34" s="3">
        <v>44697</v>
      </c>
    </row>
    <row r="35" spans="1:10" x14ac:dyDescent="0.25">
      <c r="A35" t="s">
        <v>41</v>
      </c>
      <c r="B35" s="3">
        <v>45061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5.3E-3</v>
      </c>
      <c r="C39">
        <v>6.1000000000000004E-3</v>
      </c>
      <c r="D39">
        <v>5.8999999999999999E-3</v>
      </c>
      <c r="E39">
        <v>3.8999999999999998E-3</v>
      </c>
      <c r="F39">
        <v>5.3E-3</v>
      </c>
      <c r="G39">
        <v>3.8E-3</v>
      </c>
      <c r="H39">
        <f>AVERAGE(B39:G39)</f>
        <v>5.0499999999999998E-3</v>
      </c>
    </row>
    <row r="40" spans="1:10" x14ac:dyDescent="0.25">
      <c r="A40" t="s">
        <v>47</v>
      </c>
      <c r="B40">
        <v>2.9849101171634</v>
      </c>
      <c r="C40">
        <v>3.3328190003729499</v>
      </c>
      <c r="D40">
        <v>3.8106992542459999</v>
      </c>
      <c r="E40">
        <v>2.9216338793957202</v>
      </c>
      <c r="F40">
        <v>3.9451464194904902</v>
      </c>
      <c r="G40">
        <v>2.9916491289727301</v>
      </c>
      <c r="H40">
        <f>AVERAGE(B40:G40)</f>
        <v>3.3311429666068819</v>
      </c>
    </row>
    <row r="41" spans="1:10" x14ac:dyDescent="0.25">
      <c r="A41" t="s">
        <v>48</v>
      </c>
      <c r="B41">
        <v>3.0737197841958601E-2</v>
      </c>
      <c r="C41">
        <v>3.7703807679691198E-2</v>
      </c>
      <c r="D41">
        <v>4.5171890601469103E-2</v>
      </c>
      <c r="E41">
        <v>2.98238481458666E-2</v>
      </c>
      <c r="F41">
        <v>4.6920704299377697E-2</v>
      </c>
      <c r="G41">
        <v>2.97970991380315E-2</v>
      </c>
      <c r="H41">
        <f>AVERAGE(B41:G41)</f>
        <v>3.669242461773245E-2</v>
      </c>
      <c r="I41">
        <f>_xlfn.STDEV.S(B41:G41)</f>
        <v>7.84511983955756E-3</v>
      </c>
      <c r="J41">
        <f>I41/H41*100</f>
        <v>21.38076161847922</v>
      </c>
    </row>
    <row r="58" spans="1:2" s="1" customFormat="1" x14ac:dyDescent="0.25"/>
    <row r="61" spans="1:2" x14ac:dyDescent="0.25">
      <c r="A61" s="2" t="s">
        <v>35</v>
      </c>
    </row>
    <row r="63" spans="1:2" x14ac:dyDescent="0.25">
      <c r="A63" t="s">
        <v>36</v>
      </c>
      <c r="B63" t="s">
        <v>68</v>
      </c>
    </row>
    <row r="64" spans="1:2" x14ac:dyDescent="0.25">
      <c r="A64" t="s">
        <v>67</v>
      </c>
      <c r="B64" t="s">
        <v>37</v>
      </c>
    </row>
    <row r="65" spans="1:10" x14ac:dyDescent="0.25">
      <c r="A65" t="s">
        <v>40</v>
      </c>
      <c r="B65" s="3">
        <v>44333</v>
      </c>
    </row>
    <row r="66" spans="1:10" x14ac:dyDescent="0.25">
      <c r="A66" t="s">
        <v>41</v>
      </c>
      <c r="B66" s="3">
        <v>44694</v>
      </c>
    </row>
    <row r="69" spans="1:10" x14ac:dyDescent="0.25">
      <c r="A69" t="s">
        <v>39</v>
      </c>
      <c r="B69" t="s">
        <v>68</v>
      </c>
    </row>
    <row r="70" spans="1:10" x14ac:dyDescent="0.25">
      <c r="A70" t="s">
        <v>67</v>
      </c>
      <c r="B70" t="s">
        <v>37</v>
      </c>
    </row>
    <row r="71" spans="1:10" x14ac:dyDescent="0.25">
      <c r="A71" t="s">
        <v>40</v>
      </c>
      <c r="B71" s="3">
        <v>44697</v>
      </c>
    </row>
    <row r="72" spans="1:10" x14ac:dyDescent="0.25">
      <c r="A72" t="s">
        <v>41</v>
      </c>
      <c r="B72" s="3">
        <v>45061</v>
      </c>
    </row>
    <row r="75" spans="1:10" x14ac:dyDescent="0.25">
      <c r="B75" t="s">
        <v>45</v>
      </c>
      <c r="C75" t="s">
        <v>49</v>
      </c>
      <c r="D75" t="s">
        <v>50</v>
      </c>
      <c r="E75" t="s">
        <v>51</v>
      </c>
      <c r="F75" t="s">
        <v>52</v>
      </c>
      <c r="G75" t="s">
        <v>53</v>
      </c>
      <c r="H75" t="s">
        <v>54</v>
      </c>
      <c r="I75" t="s">
        <v>97</v>
      </c>
      <c r="J75" t="s">
        <v>95</v>
      </c>
    </row>
    <row r="76" spans="1:10" x14ac:dyDescent="0.25">
      <c r="A76" t="s">
        <v>46</v>
      </c>
      <c r="B76">
        <v>4.4000000000000003E-3</v>
      </c>
      <c r="C76">
        <v>4.5999999999999999E-3</v>
      </c>
      <c r="D76">
        <v>5.7000000000000002E-3</v>
      </c>
      <c r="E76">
        <v>3.7000000000000002E-3</v>
      </c>
      <c r="F76">
        <v>4.0000000000000001E-3</v>
      </c>
      <c r="G76">
        <v>3.8999999999999998E-3</v>
      </c>
      <c r="H76">
        <f>AVERAGE(B76:G76)</f>
        <v>4.3833333333333337E-3</v>
      </c>
    </row>
    <row r="77" spans="1:10" x14ac:dyDescent="0.25">
      <c r="A77" t="s">
        <v>47</v>
      </c>
      <c r="B77">
        <v>3.66408576573401</v>
      </c>
      <c r="C77">
        <v>3.2535202790746101</v>
      </c>
      <c r="D77">
        <v>4.3181099062265602</v>
      </c>
      <c r="E77">
        <v>3.5308540938752202</v>
      </c>
      <c r="F77">
        <v>3.2627931411595101</v>
      </c>
      <c r="G77">
        <v>4.2834269284626396</v>
      </c>
      <c r="H77">
        <f>AVERAGE(B77:G77)</f>
        <v>3.7187983524220916</v>
      </c>
    </row>
    <row r="78" spans="1:10" x14ac:dyDescent="0.25">
      <c r="A78" t="s">
        <v>48</v>
      </c>
      <c r="B78">
        <v>3.9044725928732198E-2</v>
      </c>
      <c r="C78">
        <v>3.4180825595051402E-2</v>
      </c>
      <c r="D78">
        <v>4.3444069328102401E-2</v>
      </c>
      <c r="E78">
        <v>3.6225181816226297E-2</v>
      </c>
      <c r="F78">
        <v>3.2558354666906E-2</v>
      </c>
      <c r="G78">
        <v>4.5928320651178203E-2</v>
      </c>
      <c r="H78">
        <f>AVERAGE(B78:G78)</f>
        <v>3.8563579664366084E-2</v>
      </c>
      <c r="I78">
        <f>_xlfn.STDEV.S(B78:G78)</f>
        <v>5.273129163727729E-3</v>
      </c>
      <c r="J78">
        <f>I78/H78*100</f>
        <v>13.673858105554086</v>
      </c>
    </row>
    <row r="95" s="1" customFormat="1" x14ac:dyDescent="0.25"/>
    <row r="98" spans="1:10" x14ac:dyDescent="0.25">
      <c r="A98" s="2" t="s">
        <v>35</v>
      </c>
    </row>
    <row r="100" spans="1:10" x14ac:dyDescent="0.25">
      <c r="A100" t="s">
        <v>36</v>
      </c>
      <c r="B100" t="s">
        <v>68</v>
      </c>
    </row>
    <row r="101" spans="1:10" x14ac:dyDescent="0.25">
      <c r="A101" t="s">
        <v>67</v>
      </c>
      <c r="B101" t="s">
        <v>43</v>
      </c>
    </row>
    <row r="102" spans="1:10" x14ac:dyDescent="0.25">
      <c r="A102" t="s">
        <v>40</v>
      </c>
      <c r="B102" s="3">
        <v>43600</v>
      </c>
    </row>
    <row r="103" spans="1:10" x14ac:dyDescent="0.25">
      <c r="A103" t="s">
        <v>41</v>
      </c>
      <c r="B103" s="3">
        <v>44694</v>
      </c>
    </row>
    <row r="106" spans="1:10" x14ac:dyDescent="0.25">
      <c r="A106" t="s">
        <v>39</v>
      </c>
      <c r="B106" t="s">
        <v>68</v>
      </c>
    </row>
    <row r="107" spans="1:10" x14ac:dyDescent="0.25">
      <c r="A107" t="s">
        <v>67</v>
      </c>
      <c r="B107" t="s">
        <v>37</v>
      </c>
    </row>
    <row r="108" spans="1:10" x14ac:dyDescent="0.25">
      <c r="A108" t="s">
        <v>40</v>
      </c>
      <c r="B108" s="3">
        <v>44697</v>
      </c>
    </row>
    <row r="109" spans="1:10" x14ac:dyDescent="0.25">
      <c r="A109" t="s">
        <v>41</v>
      </c>
      <c r="B109" s="3">
        <v>45061</v>
      </c>
    </row>
    <row r="112" spans="1:10" x14ac:dyDescent="0.25">
      <c r="B112" t="s">
        <v>45</v>
      </c>
      <c r="C112" t="s">
        <v>49</v>
      </c>
      <c r="D112" t="s">
        <v>50</v>
      </c>
      <c r="E112" t="s">
        <v>51</v>
      </c>
      <c r="F112" t="s">
        <v>52</v>
      </c>
      <c r="G112" t="s">
        <v>53</v>
      </c>
      <c r="H112" t="s">
        <v>54</v>
      </c>
      <c r="I112" t="s">
        <v>97</v>
      </c>
      <c r="J112" t="s">
        <v>95</v>
      </c>
    </row>
    <row r="113" spans="1:10" x14ac:dyDescent="0.25">
      <c r="A113" t="s">
        <v>46</v>
      </c>
      <c r="B113">
        <v>1.6999999999999999E-3</v>
      </c>
      <c r="C113">
        <v>1.6999999999999999E-3</v>
      </c>
      <c r="D113">
        <v>1.8E-3</v>
      </c>
      <c r="E113">
        <v>1.5E-3</v>
      </c>
      <c r="F113">
        <v>1.6999999999999999E-3</v>
      </c>
      <c r="G113">
        <v>1.9E-3</v>
      </c>
      <c r="H113">
        <f>AVERAGE(B113:G113)</f>
        <v>1.7166666666666667E-3</v>
      </c>
    </row>
    <row r="114" spans="1:10" x14ac:dyDescent="0.25">
      <c r="A114" t="s">
        <v>47</v>
      </c>
      <c r="B114">
        <v>1.0268144980985701</v>
      </c>
      <c r="C114">
        <v>1.0532062160390001</v>
      </c>
      <c r="D114">
        <v>1.16347537715351</v>
      </c>
      <c r="E114">
        <v>1.20906830338421</v>
      </c>
      <c r="F114">
        <v>1.4006594113401101</v>
      </c>
      <c r="G114">
        <v>1.07373168402913</v>
      </c>
      <c r="H114">
        <f>AVERAGE(B114:G114)</f>
        <v>1.1544925816740883</v>
      </c>
    </row>
    <row r="115" spans="1:10" x14ac:dyDescent="0.25">
      <c r="A115" t="s">
        <v>48</v>
      </c>
      <c r="B115">
        <v>8.6835147823104194E-3</v>
      </c>
      <c r="C115">
        <v>8.9099225217808501E-3</v>
      </c>
      <c r="D115">
        <v>1.10644285011368E-2</v>
      </c>
      <c r="E115">
        <v>1.12810945867467E-2</v>
      </c>
      <c r="F115">
        <v>1.4514331136329E-2</v>
      </c>
      <c r="G115">
        <v>9.4796994615319197E-3</v>
      </c>
      <c r="H115">
        <f>AVERAGE(B115:G115)</f>
        <v>1.065549849830595E-2</v>
      </c>
      <c r="I115">
        <f>_xlfn.STDEV.S(B115:G115)</f>
        <v>2.1802496270937133E-3</v>
      </c>
      <c r="J115">
        <f>I115/H115*100</f>
        <v>20.461263519865707</v>
      </c>
    </row>
    <row r="132" spans="1:2" s="1" customFormat="1" x14ac:dyDescent="0.25"/>
    <row r="135" spans="1:2" x14ac:dyDescent="0.25">
      <c r="A135" s="2" t="s">
        <v>35</v>
      </c>
    </row>
    <row r="137" spans="1:2" x14ac:dyDescent="0.25">
      <c r="A137" t="s">
        <v>36</v>
      </c>
      <c r="B137" t="s">
        <v>68</v>
      </c>
    </row>
    <row r="138" spans="1:2" x14ac:dyDescent="0.25">
      <c r="A138" t="s">
        <v>67</v>
      </c>
      <c r="B138" t="s">
        <v>105</v>
      </c>
    </row>
    <row r="139" spans="1:2" x14ac:dyDescent="0.25">
      <c r="A139" t="s">
        <v>40</v>
      </c>
      <c r="B139" s="3">
        <v>42870</v>
      </c>
    </row>
    <row r="140" spans="1:2" x14ac:dyDescent="0.25">
      <c r="A140" t="s">
        <v>41</v>
      </c>
      <c r="B140" s="3">
        <v>44694</v>
      </c>
    </row>
    <row r="143" spans="1:2" x14ac:dyDescent="0.25">
      <c r="A143" t="s">
        <v>39</v>
      </c>
      <c r="B143" t="s">
        <v>68</v>
      </c>
    </row>
    <row r="144" spans="1:2" x14ac:dyDescent="0.25">
      <c r="A144" t="s">
        <v>67</v>
      </c>
      <c r="B144" t="s">
        <v>37</v>
      </c>
    </row>
    <row r="145" spans="1:10" x14ac:dyDescent="0.25">
      <c r="A145" t="s">
        <v>40</v>
      </c>
      <c r="B145" s="3">
        <v>44697</v>
      </c>
    </row>
    <row r="146" spans="1:10" x14ac:dyDescent="0.25">
      <c r="A146" t="s">
        <v>41</v>
      </c>
      <c r="B146" s="3">
        <v>45061</v>
      </c>
    </row>
    <row r="149" spans="1:10" x14ac:dyDescent="0.25">
      <c r="B149" t="s">
        <v>45</v>
      </c>
      <c r="C149" t="s">
        <v>49</v>
      </c>
      <c r="D149" t="s">
        <v>50</v>
      </c>
      <c r="E149" t="s">
        <v>51</v>
      </c>
      <c r="F149" t="s">
        <v>52</v>
      </c>
      <c r="G149" t="s">
        <v>53</v>
      </c>
      <c r="H149" t="s">
        <v>54</v>
      </c>
      <c r="I149" t="s">
        <v>97</v>
      </c>
      <c r="J149" t="s">
        <v>95</v>
      </c>
    </row>
    <row r="150" spans="1:10" x14ac:dyDescent="0.25">
      <c r="A150" t="s">
        <v>46</v>
      </c>
      <c r="B150">
        <v>1.1999999999999999E-3</v>
      </c>
      <c r="C150">
        <v>1.2999999999999999E-3</v>
      </c>
      <c r="D150">
        <v>1.1000000000000001E-3</v>
      </c>
      <c r="E150">
        <v>1.2999999999999999E-3</v>
      </c>
      <c r="F150">
        <v>1.6000000000000001E-3</v>
      </c>
      <c r="G150">
        <v>1.4E-3</v>
      </c>
      <c r="H150">
        <f>AVERAGE(B150:G150)</f>
        <v>1.3166666666666665E-3</v>
      </c>
    </row>
    <row r="151" spans="1:10" x14ac:dyDescent="0.25">
      <c r="A151" t="s">
        <v>47</v>
      </c>
      <c r="B151">
        <v>1.30431384430549</v>
      </c>
      <c r="C151">
        <v>1.2199478498401199</v>
      </c>
      <c r="D151">
        <v>1.01421262582495</v>
      </c>
      <c r="E151">
        <v>0.98231572967527503</v>
      </c>
      <c r="F151">
        <v>1.03156147208606</v>
      </c>
      <c r="G151">
        <v>1.51017502099725</v>
      </c>
      <c r="H151">
        <f>AVERAGE(B151:G151)</f>
        <v>1.1770877571215241</v>
      </c>
    </row>
    <row r="152" spans="1:10" x14ac:dyDescent="0.25">
      <c r="A152" t="s">
        <v>48</v>
      </c>
      <c r="B152">
        <v>1.3341181350183201E-2</v>
      </c>
      <c r="C152">
        <v>1.1925265272473401E-2</v>
      </c>
      <c r="D152">
        <v>8.9737326454159896E-3</v>
      </c>
      <c r="E152">
        <v>8.1889043276054101E-3</v>
      </c>
      <c r="F152">
        <v>9.2873867093692108E-3</v>
      </c>
      <c r="G152">
        <v>1.6195480811307901E-2</v>
      </c>
      <c r="H152">
        <f>AVERAGE(B152:G152)</f>
        <v>1.1318658519392519E-2</v>
      </c>
      <c r="I152">
        <f>_xlfn.STDEV.S(B152:G152)</f>
        <v>3.0874607638810446E-3</v>
      </c>
      <c r="J152">
        <f>I152/H152*100</f>
        <v>27.277620917631069</v>
      </c>
    </row>
    <row r="170" spans="1:4" s="1" customFormat="1" x14ac:dyDescent="0.25"/>
    <row r="173" spans="1:4" x14ac:dyDescent="0.25">
      <c r="A173" t="s">
        <v>72</v>
      </c>
      <c r="B173" t="s">
        <v>61</v>
      </c>
      <c r="C173" t="s">
        <v>59</v>
      </c>
      <c r="D173" t="s">
        <v>96</v>
      </c>
    </row>
    <row r="174" spans="1:4" x14ac:dyDescent="0.25">
      <c r="A174" t="s">
        <v>70</v>
      </c>
      <c r="B174">
        <v>5.0499999999999998E-3</v>
      </c>
      <c r="C174">
        <v>3.669242461773245E-2</v>
      </c>
      <c r="D174">
        <v>21.38076161847922</v>
      </c>
    </row>
    <row r="175" spans="1:4" x14ac:dyDescent="0.25">
      <c r="A175" t="s">
        <v>37</v>
      </c>
      <c r="B175">
        <v>4.3833333333333337E-3</v>
      </c>
      <c r="C175">
        <v>3.8563579664366084E-2</v>
      </c>
      <c r="D175">
        <v>13.673858105554086</v>
      </c>
    </row>
    <row r="176" spans="1:4" x14ac:dyDescent="0.25">
      <c r="A176" t="s">
        <v>43</v>
      </c>
      <c r="B176">
        <v>1.7166666666666667E-3</v>
      </c>
      <c r="C176">
        <v>1.065549849830595E-2</v>
      </c>
      <c r="D176">
        <v>20.461263519865707</v>
      </c>
    </row>
    <row r="177" spans="1:4" x14ac:dyDescent="0.25">
      <c r="A177" t="s">
        <v>105</v>
      </c>
      <c r="B177">
        <v>1.3166666666666665E-3</v>
      </c>
      <c r="C177">
        <v>1.1318658519392519E-2</v>
      </c>
      <c r="D177">
        <v>27.277620917631069</v>
      </c>
    </row>
  </sheetData>
  <pageMargins left="0.7" right="0.7" top="0.75" bottom="0.75" header="0.3" footer="0.3"/>
  <pageSetup orientation="portrait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ECF647-FED1-437D-B15E-0F7786F60992}">
  <dimension ref="A1:J140"/>
  <sheetViews>
    <sheetView topLeftCell="A120" workbookViewId="0">
      <selection activeCell="D143" sqref="D143"/>
    </sheetView>
  </sheetViews>
  <sheetFormatPr defaultRowHeight="15" x14ac:dyDescent="0.25"/>
  <cols>
    <col min="1" max="2" width="12.28515625" customWidth="1"/>
  </cols>
  <sheetData>
    <row r="1" spans="1:2" x14ac:dyDescent="0.25">
      <c r="A1" s="2" t="s">
        <v>42</v>
      </c>
    </row>
    <row r="3" spans="1:2" x14ac:dyDescent="0.25">
      <c r="A3" t="s">
        <v>44</v>
      </c>
      <c r="B3">
        <v>200</v>
      </c>
    </row>
    <row r="5" spans="1:2" x14ac:dyDescent="0.25">
      <c r="A5" t="s">
        <v>22</v>
      </c>
      <c r="B5" t="s">
        <v>17</v>
      </c>
    </row>
    <row r="6" spans="1:2" x14ac:dyDescent="0.25">
      <c r="B6" t="s">
        <v>18</v>
      </c>
    </row>
    <row r="7" spans="1:2" x14ac:dyDescent="0.25">
      <c r="B7" t="s">
        <v>19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20</v>
      </c>
    </row>
    <row r="12" spans="1:2" x14ac:dyDescent="0.25">
      <c r="B12" t="s">
        <v>18</v>
      </c>
    </row>
    <row r="13" spans="1:2" x14ac:dyDescent="0.25">
      <c r="B13" t="s">
        <v>21</v>
      </c>
    </row>
    <row r="15" spans="1:2" x14ac:dyDescent="0.25">
      <c r="A15" t="s">
        <v>23</v>
      </c>
      <c r="B15" t="s">
        <v>24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69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69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6</v>
      </c>
      <c r="B36">
        <v>10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1.1999999999999999E-3</v>
      </c>
      <c r="C39">
        <v>1.4E-3</v>
      </c>
      <c r="D39">
        <v>1.4E-3</v>
      </c>
      <c r="E39">
        <v>1.2999999999999999E-3</v>
      </c>
      <c r="F39">
        <v>1.4E-3</v>
      </c>
      <c r="G39">
        <v>1.2999999999999999E-3</v>
      </c>
      <c r="H39">
        <f>AVERAGE(B39:G39)</f>
        <v>1.3333333333333333E-3</v>
      </c>
    </row>
    <row r="40" spans="1:10" x14ac:dyDescent="0.25">
      <c r="A40" t="s">
        <v>47</v>
      </c>
      <c r="B40">
        <v>10.6702215936208</v>
      </c>
      <c r="C40">
        <v>10.1321911063224</v>
      </c>
      <c r="D40">
        <v>10.496880385606399</v>
      </c>
      <c r="E40">
        <v>11.3545937408614</v>
      </c>
      <c r="F40">
        <v>8.5805880817939002</v>
      </c>
      <c r="G40">
        <v>9.5453180808629892</v>
      </c>
      <c r="H40">
        <f>AVERAGE(B40:G40)</f>
        <v>10.129965498177981</v>
      </c>
    </row>
    <row r="41" spans="1:10" x14ac:dyDescent="0.25">
      <c r="A41" t="s">
        <v>48</v>
      </c>
      <c r="B41">
        <v>3.58506067869113E-2</v>
      </c>
      <c r="C41">
        <v>3.0854015962750201E-2</v>
      </c>
      <c r="D41">
        <v>3.1411600652396197E-2</v>
      </c>
      <c r="E41">
        <v>3.8829233553585099E-2</v>
      </c>
      <c r="F41">
        <v>2.66664445874252E-2</v>
      </c>
      <c r="G41">
        <v>2.8395006402575199E-2</v>
      </c>
      <c r="H41">
        <f>AVERAGE(B41:G41)</f>
        <v>3.200115132427387E-2</v>
      </c>
      <c r="I41">
        <f>_xlfn.STDEV.S(B41:G41)</f>
        <v>4.5731363632829959E-3</v>
      </c>
      <c r="J41">
        <f>I41/H41*100</f>
        <v>14.290536977693455</v>
      </c>
    </row>
    <row r="58" spans="1:10" s="1" customFormat="1" x14ac:dyDescent="0.25"/>
    <row r="61" spans="1:10" x14ac:dyDescent="0.25">
      <c r="A61" s="2" t="s">
        <v>6</v>
      </c>
      <c r="B61">
        <v>30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1.2999999999999999E-3</v>
      </c>
      <c r="C64">
        <v>1.5E-3</v>
      </c>
      <c r="D64">
        <v>1.1999999999999999E-3</v>
      </c>
      <c r="E64">
        <v>1.2999999999999999E-3</v>
      </c>
      <c r="F64">
        <v>1.1999999999999999E-3</v>
      </c>
      <c r="G64">
        <v>1.4E-3</v>
      </c>
      <c r="H64">
        <f>AVERAGE(B64:G64)</f>
        <v>1.3166666666666665E-3</v>
      </c>
    </row>
    <row r="65" spans="1:10" x14ac:dyDescent="0.25">
      <c r="A65" t="s">
        <v>47</v>
      </c>
      <c r="B65">
        <v>8.4587238813146293</v>
      </c>
      <c r="C65">
        <v>16.013469875393501</v>
      </c>
      <c r="D65">
        <v>10.496599042165499</v>
      </c>
      <c r="E65">
        <v>13.746553461007201</v>
      </c>
      <c r="F65">
        <v>8.5440607102891892</v>
      </c>
      <c r="G65">
        <v>9.0092695821534807</v>
      </c>
      <c r="H65">
        <f>AVERAGE(B65:G65)</f>
        <v>11.044779425387249</v>
      </c>
    </row>
    <row r="66" spans="1:10" x14ac:dyDescent="0.25">
      <c r="A66" t="s">
        <v>48</v>
      </c>
      <c r="B66">
        <v>2.5197213028400001E-2</v>
      </c>
      <c r="C66">
        <v>5.38597874750859E-2</v>
      </c>
      <c r="D66">
        <v>3.3178631751112901E-2</v>
      </c>
      <c r="E66">
        <v>4.24719022719472E-2</v>
      </c>
      <c r="F66">
        <v>2.49867664443927E-2</v>
      </c>
      <c r="G66">
        <v>2.58298434303206E-2</v>
      </c>
      <c r="H66">
        <f>AVERAGE(B66:G66)</f>
        <v>3.4254024066876554E-2</v>
      </c>
      <c r="I66">
        <f>_xlfn.STDEV.S(B66:G66)</f>
        <v>1.1763933517921108E-2</v>
      </c>
      <c r="J66">
        <f>I66/H66*100</f>
        <v>34.343216128281888</v>
      </c>
    </row>
    <row r="83" spans="1:10" s="1" customFormat="1" x14ac:dyDescent="0.25"/>
    <row r="86" spans="1:10" x14ac:dyDescent="0.25">
      <c r="A86" s="2" t="s">
        <v>6</v>
      </c>
      <c r="B86">
        <v>60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1.1999999999999999E-3</v>
      </c>
      <c r="C89">
        <v>1.2999999999999999E-3</v>
      </c>
      <c r="D89">
        <v>1.2999999999999999E-3</v>
      </c>
      <c r="E89">
        <v>1.4E-3</v>
      </c>
      <c r="F89">
        <v>1.4E-3</v>
      </c>
      <c r="G89">
        <v>1.2999999999999999E-3</v>
      </c>
      <c r="H89">
        <f>AVERAGE(B89:G89)</f>
        <v>1.3166666666666667E-3</v>
      </c>
    </row>
    <row r="90" spans="1:10" x14ac:dyDescent="0.25">
      <c r="A90" t="s">
        <v>47</v>
      </c>
      <c r="B90">
        <v>9.7966041427454602</v>
      </c>
      <c r="C90">
        <v>12.134746261903601</v>
      </c>
      <c r="D90">
        <v>9.1816514449834195</v>
      </c>
      <c r="E90">
        <v>10.9067073770006</v>
      </c>
      <c r="F90">
        <v>12.3037946965618</v>
      </c>
      <c r="G90">
        <v>8.8719972769953603</v>
      </c>
      <c r="H90">
        <f>AVERAGE(B90:G90)</f>
        <v>10.53258353336504</v>
      </c>
    </row>
    <row r="91" spans="1:10" x14ac:dyDescent="0.25">
      <c r="A91" t="s">
        <v>48</v>
      </c>
      <c r="B91">
        <v>2.6024120570586302E-2</v>
      </c>
      <c r="C91">
        <v>3.6325697923452201E-2</v>
      </c>
      <c r="D91">
        <v>2.5936181609253699E-2</v>
      </c>
      <c r="E91">
        <v>2.9406660474626301E-2</v>
      </c>
      <c r="F91">
        <v>3.7245883887032302E-2</v>
      </c>
      <c r="G91">
        <v>2.5071508670416898E-2</v>
      </c>
      <c r="H91">
        <f>AVERAGE(B91:G91)</f>
        <v>3.0001675522561288E-2</v>
      </c>
      <c r="I91">
        <f>_xlfn.STDEV.S(B91:G91)</f>
        <v>5.4677524890436669E-3</v>
      </c>
      <c r="J91">
        <f>I91/H91*100</f>
        <v>18.224823760032706</v>
      </c>
    </row>
    <row r="108" spans="1:2" s="1" customFormat="1" x14ac:dyDescent="0.25"/>
    <row r="111" spans="1:2" x14ac:dyDescent="0.25">
      <c r="A111" s="2" t="s">
        <v>6</v>
      </c>
      <c r="B111">
        <v>120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1.5E-3</v>
      </c>
      <c r="C114">
        <v>1.4E-3</v>
      </c>
      <c r="D114">
        <v>1.6000000000000001E-3</v>
      </c>
      <c r="E114">
        <v>1.5E-3</v>
      </c>
      <c r="F114">
        <v>1.4E-3</v>
      </c>
      <c r="G114">
        <v>1.4E-3</v>
      </c>
      <c r="H114">
        <f>AVERAGE(B114:G114)</f>
        <v>1.4666666666666667E-3</v>
      </c>
    </row>
    <row r="115" spans="1:10" x14ac:dyDescent="0.25">
      <c r="A115" t="s">
        <v>47</v>
      </c>
      <c r="B115">
        <v>9.3549762954776607</v>
      </c>
      <c r="C115">
        <v>9.5223424392721601</v>
      </c>
      <c r="D115">
        <v>12.2318441713161</v>
      </c>
      <c r="E115">
        <v>9.4663703649252309</v>
      </c>
      <c r="F115">
        <v>9.6658298331007906</v>
      </c>
      <c r="G115">
        <v>13.9989673446171</v>
      </c>
      <c r="H115">
        <f>AVERAGE(B115:G115)</f>
        <v>10.706721741451508</v>
      </c>
    </row>
    <row r="116" spans="1:10" x14ac:dyDescent="0.25">
      <c r="A116" t="s">
        <v>48</v>
      </c>
      <c r="B116">
        <v>2.4276316797523501E-2</v>
      </c>
      <c r="C116">
        <v>2.3608448305730102E-2</v>
      </c>
      <c r="D116">
        <v>3.0288856871510401E-2</v>
      </c>
      <c r="E116">
        <v>2.3600643865260399E-2</v>
      </c>
      <c r="F116">
        <v>2.3994529051125899E-2</v>
      </c>
      <c r="G116">
        <v>3.6368273943061698E-2</v>
      </c>
      <c r="H116">
        <f>AVERAGE(B116:G116)</f>
        <v>2.7022844805701999E-2</v>
      </c>
      <c r="I116">
        <f>_xlfn.STDEV.S(B116:G116)</f>
        <v>5.2552365450152811E-3</v>
      </c>
      <c r="J116">
        <f>I116/H116*100</f>
        <v>19.447384547412238</v>
      </c>
    </row>
    <row r="133" spans="1:4" s="1" customFormat="1" x14ac:dyDescent="0.25"/>
    <row r="136" spans="1:4" x14ac:dyDescent="0.25">
      <c r="A136" t="s">
        <v>90</v>
      </c>
      <c r="B136" t="s">
        <v>61</v>
      </c>
      <c r="C136" t="s">
        <v>59</v>
      </c>
      <c r="D136" t="s">
        <v>96</v>
      </c>
    </row>
    <row r="137" spans="1:4" x14ac:dyDescent="0.25">
      <c r="A137">
        <v>10</v>
      </c>
      <c r="B137">
        <v>1.3333333333333333E-3</v>
      </c>
      <c r="C137">
        <v>3.200115132427387E-2</v>
      </c>
      <c r="D137">
        <v>14.290536977693455</v>
      </c>
    </row>
    <row r="138" spans="1:4" x14ac:dyDescent="0.25">
      <c r="A138">
        <v>30</v>
      </c>
      <c r="B138">
        <v>1.3166666666666665E-3</v>
      </c>
      <c r="C138">
        <v>3.4254024066876554E-2</v>
      </c>
      <c r="D138">
        <v>34.343216128281888</v>
      </c>
    </row>
    <row r="139" spans="1:4" x14ac:dyDescent="0.25">
      <c r="A139">
        <v>60</v>
      </c>
      <c r="B139">
        <v>1.3166666666666667E-3</v>
      </c>
      <c r="C139">
        <v>3.0001675522561288E-2</v>
      </c>
      <c r="D139">
        <v>18.224823760032706</v>
      </c>
    </row>
    <row r="140" spans="1:4" x14ac:dyDescent="0.25">
      <c r="A140">
        <v>120</v>
      </c>
      <c r="B140">
        <v>1.4666666666666667E-3</v>
      </c>
      <c r="C140">
        <v>2.7022844805701999E-2</v>
      </c>
      <c r="D140">
        <v>19.447384547412238</v>
      </c>
    </row>
  </sheetData>
  <pageMargins left="0.7" right="0.7" top="0.75" bottom="0.75" header="0.3" footer="0.3"/>
  <pageSetup orientation="portrait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DFC43B-0514-4FE1-B522-6EB79D65761D}">
  <dimension ref="A1:J140"/>
  <sheetViews>
    <sheetView workbookViewId="0">
      <selection activeCell="L12" sqref="L12"/>
    </sheetView>
  </sheetViews>
  <sheetFormatPr defaultRowHeight="15" x14ac:dyDescent="0.25"/>
  <cols>
    <col min="1" max="1" width="10.7109375" customWidth="1"/>
    <col min="2" max="2" width="11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66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66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23</v>
      </c>
      <c r="B36" t="s">
        <v>24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1.5E-3</v>
      </c>
      <c r="C39">
        <v>1.5E-3</v>
      </c>
      <c r="D39">
        <v>1.4E-3</v>
      </c>
      <c r="E39">
        <v>1.4E-3</v>
      </c>
      <c r="F39">
        <v>1.1999999999999999E-3</v>
      </c>
      <c r="G39">
        <v>1.4E-3</v>
      </c>
      <c r="H39">
        <f>AVERAGE(B39:G39)</f>
        <v>1.4E-3</v>
      </c>
    </row>
    <row r="40" spans="1:10" x14ac:dyDescent="0.25">
      <c r="A40" t="s">
        <v>47</v>
      </c>
      <c r="B40">
        <v>3.5135066928535501</v>
      </c>
      <c r="C40">
        <v>3.54348161144314</v>
      </c>
      <c r="D40">
        <v>3.5926895200094799</v>
      </c>
      <c r="E40">
        <v>3.6080150132303301</v>
      </c>
      <c r="F40">
        <v>3.9011087486138201</v>
      </c>
      <c r="G40">
        <v>3.5755200309659898</v>
      </c>
      <c r="H40">
        <f>AVERAGE(B40:G40)</f>
        <v>3.6223869361860519</v>
      </c>
    </row>
    <row r="41" spans="1:10" x14ac:dyDescent="0.25">
      <c r="A41" t="s">
        <v>48</v>
      </c>
      <c r="B41">
        <v>1.9440040745423201E-2</v>
      </c>
      <c r="C41">
        <v>1.96159967131232E-2</v>
      </c>
      <c r="D41">
        <v>1.9078094468251702E-2</v>
      </c>
      <c r="E41">
        <v>1.9377115911262802E-2</v>
      </c>
      <c r="F41">
        <v>2.1668772235254399E-2</v>
      </c>
      <c r="G41">
        <v>1.9992331861501601E-2</v>
      </c>
      <c r="H41">
        <f>AVERAGE(B41:G41)</f>
        <v>1.9862058655802817E-2</v>
      </c>
      <c r="I41">
        <f>_xlfn.STDEV.S(B41:G41)</f>
        <v>9.3483688154232685E-4</v>
      </c>
      <c r="J41">
        <f>I41/H41*100</f>
        <v>4.7066464647117972</v>
      </c>
    </row>
    <row r="58" spans="1:10" s="1" customFormat="1" x14ac:dyDescent="0.25"/>
    <row r="61" spans="1:10" x14ac:dyDescent="0.25">
      <c r="A61" s="2" t="s">
        <v>23</v>
      </c>
      <c r="B61" t="s">
        <v>74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4.4000000000000003E-3</v>
      </c>
      <c r="C64">
        <v>4.4999999999999997E-3</v>
      </c>
      <c r="D64">
        <v>4.1999999999999997E-3</v>
      </c>
      <c r="E64">
        <v>4.3E-3</v>
      </c>
      <c r="F64">
        <v>4.1000000000000003E-3</v>
      </c>
      <c r="G64">
        <v>4.4999999999999997E-3</v>
      </c>
      <c r="H64">
        <f>AVERAGE(B64:G64)</f>
        <v>4.3333333333333331E-3</v>
      </c>
    </row>
    <row r="65" spans="1:10" x14ac:dyDescent="0.25">
      <c r="A65" t="s">
        <v>47</v>
      </c>
      <c r="B65">
        <v>9.7442398716066307</v>
      </c>
      <c r="C65">
        <v>9.5561570141913492</v>
      </c>
      <c r="D65">
        <v>9.3569043803324394</v>
      </c>
      <c r="E65">
        <v>9.8914598487954102</v>
      </c>
      <c r="F65">
        <v>9.31008180141135</v>
      </c>
      <c r="G65">
        <v>9.2811585102776597</v>
      </c>
      <c r="H65">
        <f>AVERAGE(B65:G65)</f>
        <v>9.5233335711024711</v>
      </c>
    </row>
    <row r="66" spans="1:10" x14ac:dyDescent="0.25">
      <c r="A66" t="s">
        <v>48</v>
      </c>
      <c r="B66">
        <v>5.5357897747551503E-2</v>
      </c>
      <c r="C66">
        <v>5.3772040767151703E-2</v>
      </c>
      <c r="D66">
        <v>5.2655061236548402E-2</v>
      </c>
      <c r="E66">
        <v>5.5558123988330599E-2</v>
      </c>
      <c r="F66">
        <v>5.2823990587473599E-2</v>
      </c>
      <c r="G66">
        <v>9.2811585102776597</v>
      </c>
      <c r="H66">
        <f>AVERAGE(B66:G66)</f>
        <v>1.5918876041007859</v>
      </c>
      <c r="I66">
        <f>_xlfn.STDEV.S(B66:G66)</f>
        <v>3.7669582421940593</v>
      </c>
      <c r="J66">
        <f>I66/H66*100</f>
        <v>236.63468655011681</v>
      </c>
    </row>
    <row r="83" spans="1:10" s="1" customFormat="1" x14ac:dyDescent="0.25"/>
    <row r="86" spans="1:10" x14ac:dyDescent="0.25">
      <c r="A86" s="2" t="s">
        <v>23</v>
      </c>
      <c r="B86" t="s">
        <v>80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1.2999999999999999E-3</v>
      </c>
      <c r="C89">
        <v>1.2999999999999999E-3</v>
      </c>
      <c r="D89">
        <v>1.2999999999999999E-3</v>
      </c>
      <c r="E89">
        <v>1.5E-3</v>
      </c>
      <c r="F89">
        <v>1.5E-3</v>
      </c>
      <c r="G89">
        <v>1.4E-3</v>
      </c>
      <c r="H89">
        <f>AVERAGE(B89:G89)</f>
        <v>1.3833333333333334E-3</v>
      </c>
    </row>
    <row r="90" spans="1:10" x14ac:dyDescent="0.25">
      <c r="A90" t="s">
        <v>47</v>
      </c>
      <c r="B90">
        <v>3.4105457169430999</v>
      </c>
      <c r="C90">
        <v>3.3531466819814701</v>
      </c>
      <c r="D90">
        <v>4.6338490113480004</v>
      </c>
      <c r="E90">
        <v>3.5935826213494599</v>
      </c>
      <c r="F90">
        <v>3.7281839445823399</v>
      </c>
      <c r="G90">
        <v>3.5676977926553999</v>
      </c>
      <c r="H90">
        <f>AVERAGE(B90:G90)</f>
        <v>3.7145009614766287</v>
      </c>
    </row>
    <row r="91" spans="1:10" x14ac:dyDescent="0.25">
      <c r="A91" t="s">
        <v>48</v>
      </c>
      <c r="B91">
        <v>1.8581750743951599E-2</v>
      </c>
      <c r="C91">
        <v>1.77989835369608E-2</v>
      </c>
      <c r="D91">
        <v>2.5209168050183701E-2</v>
      </c>
      <c r="E91">
        <v>1.8923554405352001E-2</v>
      </c>
      <c r="F91">
        <v>2.0721138488677699E-2</v>
      </c>
      <c r="G91">
        <v>1.9904715739309499E-2</v>
      </c>
      <c r="H91">
        <f>AVERAGE(B91:G91)</f>
        <v>2.0189885160739218E-2</v>
      </c>
      <c r="I91">
        <f>_xlfn.STDEV.S(B91:G91)</f>
        <v>2.6631880474618057E-3</v>
      </c>
      <c r="J91">
        <f>I91/H91*100</f>
        <v>13.190704287117885</v>
      </c>
    </row>
    <row r="108" spans="1:2" s="1" customFormat="1" x14ac:dyDescent="0.25"/>
    <row r="111" spans="1:2" x14ac:dyDescent="0.25">
      <c r="A111" s="2" t="s">
        <v>23</v>
      </c>
      <c r="B111" t="s">
        <v>98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1.6999999999999999E-3</v>
      </c>
      <c r="C114">
        <v>1.6000000000000001E-3</v>
      </c>
      <c r="D114">
        <v>1.2999999999999999E-3</v>
      </c>
      <c r="E114">
        <v>1.6000000000000001E-3</v>
      </c>
      <c r="F114">
        <v>1.6000000000000001E-3</v>
      </c>
      <c r="G114">
        <v>1.6000000000000001E-3</v>
      </c>
      <c r="H114">
        <f>AVERAGE(B114:G114)</f>
        <v>1.5666666666666667E-3</v>
      </c>
    </row>
    <row r="115" spans="1:10" x14ac:dyDescent="0.25">
      <c r="A115" t="s">
        <v>47</v>
      </c>
      <c r="B115">
        <v>3.3552012248807199</v>
      </c>
      <c r="C115">
        <v>4.29743427838235</v>
      </c>
      <c r="D115">
        <v>3.6611722104867499</v>
      </c>
      <c r="E115">
        <v>4.1832101546061597</v>
      </c>
      <c r="F115">
        <v>4.67809804944807</v>
      </c>
      <c r="G115">
        <v>7.1382866926775099</v>
      </c>
      <c r="H115">
        <f>AVERAGE(B115:G115)</f>
        <v>4.5522337684135934</v>
      </c>
    </row>
    <row r="116" spans="1:10" x14ac:dyDescent="0.25">
      <c r="A116" t="s">
        <v>48</v>
      </c>
      <c r="B116">
        <v>1.8468106020983501E-2</v>
      </c>
      <c r="C116">
        <v>2.3341291730330699E-2</v>
      </c>
      <c r="D116">
        <v>2.0137292377066299E-2</v>
      </c>
      <c r="E116">
        <v>2.2437062969941701E-2</v>
      </c>
      <c r="F116">
        <v>2.5880238314114599E-2</v>
      </c>
      <c r="G116">
        <v>4.13949971678138E-2</v>
      </c>
      <c r="H116">
        <f>AVERAGE(B116:G116)</f>
        <v>2.5276498096708431E-2</v>
      </c>
      <c r="I116">
        <f>_xlfn.STDEV.S(B116:G116)</f>
        <v>8.3035362124882686E-3</v>
      </c>
      <c r="J116">
        <f>I116/H116*100</f>
        <v>32.850817311475502</v>
      </c>
    </row>
    <row r="133" spans="1:4" s="1" customFormat="1" x14ac:dyDescent="0.25"/>
    <row r="136" spans="1:4" x14ac:dyDescent="0.25">
      <c r="A136" t="s">
        <v>23</v>
      </c>
      <c r="B136" t="s">
        <v>61</v>
      </c>
      <c r="C136" t="s">
        <v>59</v>
      </c>
      <c r="D136" t="s">
        <v>96</v>
      </c>
    </row>
    <row r="137" spans="1:4" x14ac:dyDescent="0.25">
      <c r="A137" t="s">
        <v>73</v>
      </c>
      <c r="B137">
        <v>1.4E-3</v>
      </c>
      <c r="C137">
        <v>1.9862058655802817E-2</v>
      </c>
      <c r="D137">
        <v>4.7066464647117972</v>
      </c>
    </row>
    <row r="138" spans="1:4" x14ac:dyDescent="0.25">
      <c r="A138" t="s">
        <v>93</v>
      </c>
      <c r="B138">
        <v>4.3333333333333331E-3</v>
      </c>
      <c r="C138">
        <v>1.5918876041007859</v>
      </c>
      <c r="D138">
        <v>236.63468655011681</v>
      </c>
    </row>
    <row r="139" spans="1:4" x14ac:dyDescent="0.25">
      <c r="A139" t="s">
        <v>80</v>
      </c>
      <c r="B139">
        <v>1.3833333333333334E-3</v>
      </c>
      <c r="C139">
        <v>2.0189885160739218E-2</v>
      </c>
      <c r="D139">
        <v>13.190704287117885</v>
      </c>
    </row>
    <row r="140" spans="1:4" x14ac:dyDescent="0.25">
      <c r="A140" t="s">
        <v>98</v>
      </c>
      <c r="B140">
        <v>1.5666666666666667E-3</v>
      </c>
      <c r="C140">
        <v>2.5276498096708431E-2</v>
      </c>
      <c r="D140">
        <v>32.850817311475502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0D4F6E-2EA0-41E2-9ED4-CE51EAD07916}">
  <dimension ref="A1:J140"/>
  <sheetViews>
    <sheetView topLeftCell="A53" workbookViewId="0">
      <selection activeCell="B61" sqref="B61"/>
    </sheetView>
  </sheetViews>
  <sheetFormatPr defaultRowHeight="15" x14ac:dyDescent="0.25"/>
  <cols>
    <col min="1" max="1" width="11.42578125" customWidth="1"/>
    <col min="2" max="2" width="10.425781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23</v>
      </c>
      <c r="B17" t="s">
        <v>24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103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103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61</v>
      </c>
      <c r="B36" t="s">
        <v>99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1.4E-3</v>
      </c>
      <c r="C39">
        <v>1.1999999999999999E-3</v>
      </c>
      <c r="D39">
        <v>1.5E-3</v>
      </c>
      <c r="E39">
        <v>1.5E-3</v>
      </c>
      <c r="F39">
        <v>1.5E-3</v>
      </c>
      <c r="G39">
        <v>1.5E-3</v>
      </c>
      <c r="H39">
        <f>AVERAGE(B39:G39)</f>
        <v>1.4333333333333331E-3</v>
      </c>
    </row>
    <row r="40" spans="1:10" x14ac:dyDescent="0.25">
      <c r="A40" t="s">
        <v>47</v>
      </c>
      <c r="B40">
        <v>4.4170645624887399</v>
      </c>
      <c r="C40">
        <v>3.84654224928016</v>
      </c>
      <c r="D40">
        <v>5.1145777909993697</v>
      </c>
      <c r="E40">
        <v>3.4402454080362901</v>
      </c>
      <c r="F40">
        <v>5.27590044910536</v>
      </c>
      <c r="G40">
        <v>3.6343146846336798</v>
      </c>
      <c r="H40">
        <f>AVERAGE(B40:G40)</f>
        <v>4.2881075240906004</v>
      </c>
    </row>
    <row r="41" spans="1:10" x14ac:dyDescent="0.25">
      <c r="A41" t="s">
        <v>48</v>
      </c>
      <c r="B41">
        <v>1.31855253891228E-2</v>
      </c>
      <c r="C41">
        <v>1.16598528606187E-2</v>
      </c>
      <c r="D41">
        <v>1.53294218033637E-2</v>
      </c>
      <c r="E41">
        <v>1.03731464219773E-2</v>
      </c>
      <c r="F41">
        <v>1.5959312358925899E-2</v>
      </c>
      <c r="G41">
        <v>1.10142067184359E-2</v>
      </c>
      <c r="H41">
        <f>AVERAGE(B41:G41)</f>
        <v>1.2920244258740715E-2</v>
      </c>
      <c r="I41">
        <f>_xlfn.STDEV.S(B41:G41)</f>
        <v>2.3160189294896398E-3</v>
      </c>
      <c r="J41">
        <f>I41/H41*100</f>
        <v>17.925504217327955</v>
      </c>
    </row>
    <row r="58" spans="1:10" s="1" customFormat="1" x14ac:dyDescent="0.25"/>
    <row r="61" spans="1:10" x14ac:dyDescent="0.25">
      <c r="A61" s="2" t="s">
        <v>61</v>
      </c>
      <c r="B61" t="s">
        <v>100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2.4299999999999999E-2</v>
      </c>
      <c r="C64">
        <v>2.6599999999999999E-2</v>
      </c>
      <c r="D64">
        <v>2.6100000000000002E-2</v>
      </c>
      <c r="E64">
        <v>2.6499999999999999E-2</v>
      </c>
      <c r="F64">
        <v>2.5399999999999999E-2</v>
      </c>
      <c r="G64">
        <v>2.75E-2</v>
      </c>
      <c r="H64">
        <f>AVERAGE(B64:G64)</f>
        <v>2.6066666666666665E-2</v>
      </c>
    </row>
    <row r="65" spans="1:10" x14ac:dyDescent="0.25">
      <c r="A65" t="s">
        <v>47</v>
      </c>
      <c r="B65">
        <v>4.2112646065593804</v>
      </c>
      <c r="C65">
        <v>4.2539826838618398</v>
      </c>
      <c r="D65">
        <v>3.8875101835205799</v>
      </c>
      <c r="E65">
        <v>4.9315978948382497</v>
      </c>
      <c r="F65">
        <v>4.0255216373908604</v>
      </c>
      <c r="G65">
        <v>4.2568506186291399</v>
      </c>
      <c r="H65">
        <f>AVERAGE(B65:G65)</f>
        <v>4.2611212708000084</v>
      </c>
    </row>
    <row r="66" spans="1:10" x14ac:dyDescent="0.25">
      <c r="A66" t="s">
        <v>48</v>
      </c>
      <c r="B66">
        <v>1.2748180206155001E-2</v>
      </c>
      <c r="C66">
        <v>1.27822060894955E-2</v>
      </c>
      <c r="D66">
        <v>1.1467877849618301E-2</v>
      </c>
      <c r="E66">
        <v>1.4949254298175599E-2</v>
      </c>
      <c r="F66">
        <v>1.22205888453289E-2</v>
      </c>
      <c r="G66">
        <v>1.2700766271675301E-2</v>
      </c>
      <c r="H66">
        <f>AVERAGE(B66:G66)</f>
        <v>1.2811478926741433E-2</v>
      </c>
      <c r="I66">
        <f>_xlfn.STDEV.S(B66:G66)</f>
        <v>1.1611734926778804E-3</v>
      </c>
      <c r="J66">
        <f>I66/H66*100</f>
        <v>9.0635398092421635</v>
      </c>
    </row>
    <row r="83" spans="1:10" s="1" customFormat="1" x14ac:dyDescent="0.25"/>
    <row r="86" spans="1:10" x14ac:dyDescent="0.25">
      <c r="A86" s="2" t="s">
        <v>61</v>
      </c>
      <c r="B86" t="s">
        <v>84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 s="4">
        <v>7.4883000000000003E-4</v>
      </c>
      <c r="C89" s="4">
        <v>7.3622E-4</v>
      </c>
      <c r="D89" s="4">
        <v>6.8537000000000003E-4</v>
      </c>
      <c r="E89" s="4">
        <v>6.7495000000000001E-4</v>
      </c>
      <c r="F89" s="4">
        <v>6.7918000000000004E-4</v>
      </c>
      <c r="G89" s="4">
        <v>8.3128E-4</v>
      </c>
      <c r="H89">
        <f>AVERAGE(B89:G89)</f>
        <v>7.2597166666666681E-4</v>
      </c>
    </row>
    <row r="90" spans="1:10" x14ac:dyDescent="0.25">
      <c r="A90" t="s">
        <v>47</v>
      </c>
      <c r="B90">
        <v>6.3266466165343003</v>
      </c>
      <c r="C90">
        <v>5.1633321882777201</v>
      </c>
      <c r="D90">
        <v>5.8233874660713196</v>
      </c>
      <c r="E90">
        <v>3.4634925223446098</v>
      </c>
      <c r="F90">
        <v>3.5614630522595698</v>
      </c>
      <c r="G90">
        <v>7.8707484564960399</v>
      </c>
      <c r="H90">
        <f>AVERAGE(B90:G90)</f>
        <v>5.3681783836639267</v>
      </c>
    </row>
    <row r="91" spans="1:10" x14ac:dyDescent="0.25">
      <c r="A91" t="s">
        <v>48</v>
      </c>
      <c r="B91">
        <v>1.96248701673685E-2</v>
      </c>
      <c r="C91">
        <v>1.58185520062715E-2</v>
      </c>
      <c r="D91">
        <v>1.78118791084706E-2</v>
      </c>
      <c r="E91">
        <v>1.04421088286548E-2</v>
      </c>
      <c r="F91">
        <v>1.08142791475274E-2</v>
      </c>
      <c r="G91">
        <v>2.5677299524605599E-2</v>
      </c>
      <c r="H91">
        <f>AVERAGE(B91:G91)</f>
        <v>1.6698164797149733E-2</v>
      </c>
      <c r="I91">
        <f>_xlfn.STDEV.S(B91:G91)</f>
        <v>5.74391660151436E-3</v>
      </c>
      <c r="J91">
        <f>I91/H91*100</f>
        <v>34.398490320893281</v>
      </c>
    </row>
    <row r="108" spans="1:2" s="1" customFormat="1" x14ac:dyDescent="0.25"/>
    <row r="111" spans="1:2" x14ac:dyDescent="0.25">
      <c r="A111" s="2" t="s">
        <v>61</v>
      </c>
      <c r="B111" t="s">
        <v>83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 s="4">
        <v>6.5605999999999998E-4</v>
      </c>
      <c r="C114" s="4">
        <v>5.7844999999999999E-4</v>
      </c>
      <c r="D114" s="4">
        <v>6.4882999999999998E-4</v>
      </c>
      <c r="E114" s="4">
        <v>7.0996000000000004E-4</v>
      </c>
      <c r="F114" s="4">
        <v>5.6050000000000002E-4</v>
      </c>
      <c r="G114" s="4">
        <v>6.8857E-4</v>
      </c>
      <c r="H114">
        <f>AVERAGE(B114:G114)</f>
        <v>6.4039499999999998E-4</v>
      </c>
    </row>
    <row r="115" spans="1:10" x14ac:dyDescent="0.25">
      <c r="A115" t="s">
        <v>47</v>
      </c>
      <c r="B115">
        <v>3.8317658262829499</v>
      </c>
      <c r="C115">
        <v>4.3976902125626101</v>
      </c>
      <c r="D115">
        <v>4.9016101404655199</v>
      </c>
      <c r="E115">
        <v>6.2307430003083901</v>
      </c>
      <c r="F115">
        <v>5.2971900920897497</v>
      </c>
      <c r="G115">
        <v>6.6596923779736699</v>
      </c>
      <c r="H115">
        <f>AVERAGE(B115:G115)</f>
        <v>5.2197819416138147</v>
      </c>
    </row>
    <row r="116" spans="1:10" x14ac:dyDescent="0.25">
      <c r="A116" t="s">
        <v>48</v>
      </c>
      <c r="B116">
        <v>1.1665226056602499E-2</v>
      </c>
      <c r="C116">
        <v>1.3097540949618E-2</v>
      </c>
      <c r="D116">
        <v>1.45680015519353E-2</v>
      </c>
      <c r="E116">
        <v>1.8835960918954099E-2</v>
      </c>
      <c r="F116">
        <v>1.5840569718345899E-2</v>
      </c>
      <c r="G116">
        <v>2.0395810033590499E-2</v>
      </c>
      <c r="H116">
        <f>AVERAGE(B116:G116)</f>
        <v>1.5733851538174384E-2</v>
      </c>
      <c r="I116">
        <f>_xlfn.STDEV.S(B116:G116)</f>
        <v>3.3535468212722882E-3</v>
      </c>
      <c r="J116">
        <f>I116/H116*100</f>
        <v>21.314214215989765</v>
      </c>
    </row>
    <row r="133" spans="1:4" s="1" customFormat="1" x14ac:dyDescent="0.25"/>
    <row r="136" spans="1:4" x14ac:dyDescent="0.25">
      <c r="A136" t="s">
        <v>104</v>
      </c>
      <c r="B136" t="s">
        <v>61</v>
      </c>
      <c r="C136" t="s">
        <v>59</v>
      </c>
      <c r="D136" t="s">
        <v>96</v>
      </c>
    </row>
    <row r="137" spans="1:4" x14ac:dyDescent="0.25">
      <c r="A137" t="s">
        <v>99</v>
      </c>
      <c r="B137">
        <v>1.4333333333333331E-3</v>
      </c>
      <c r="C137">
        <v>4.2881075240906004</v>
      </c>
      <c r="D137">
        <v>17.925504217327955</v>
      </c>
    </row>
    <row r="138" spans="1:4" x14ac:dyDescent="0.25">
      <c r="A138" t="s">
        <v>100</v>
      </c>
      <c r="B138">
        <v>2.6066666666666665E-2</v>
      </c>
      <c r="C138">
        <v>4.2611212708000084</v>
      </c>
      <c r="D138">
        <v>9.0635398092421635</v>
      </c>
    </row>
    <row r="139" spans="1:4" x14ac:dyDescent="0.25">
      <c r="A139" t="s">
        <v>84</v>
      </c>
      <c r="B139">
        <v>7.2597166666666681E-4</v>
      </c>
      <c r="C139">
        <v>5.3681783836639267</v>
      </c>
      <c r="D139">
        <v>34.398490320893281</v>
      </c>
    </row>
    <row r="140" spans="1:4" x14ac:dyDescent="0.25">
      <c r="A140" t="s">
        <v>83</v>
      </c>
      <c r="B140">
        <v>6.4039499999999998E-4</v>
      </c>
      <c r="C140">
        <v>5.2197819416138147</v>
      </c>
      <c r="D140">
        <v>21.314214215989765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54164C-B439-4E48-9FAC-F659CAD5DB56}">
  <dimension ref="A1:J329"/>
  <sheetViews>
    <sheetView topLeftCell="A305" workbookViewId="0">
      <selection activeCell="B288" sqref="B288:B293"/>
    </sheetView>
  </sheetViews>
  <sheetFormatPr defaultRowHeight="15" x14ac:dyDescent="0.25"/>
  <cols>
    <col min="1" max="1" width="14.5703125" customWidth="1"/>
    <col min="2" max="2" width="11.7109375" customWidth="1"/>
  </cols>
  <sheetData>
    <row r="1" spans="1:3" x14ac:dyDescent="0.25">
      <c r="A1" s="2" t="s">
        <v>42</v>
      </c>
    </row>
    <row r="3" spans="1:3" x14ac:dyDescent="0.25">
      <c r="A3" t="s">
        <v>6</v>
      </c>
      <c r="B3">
        <v>60</v>
      </c>
    </row>
    <row r="5" spans="1:3" x14ac:dyDescent="0.25">
      <c r="A5" t="s">
        <v>44</v>
      </c>
      <c r="B5">
        <v>200</v>
      </c>
    </row>
    <row r="7" spans="1:3" x14ac:dyDescent="0.25">
      <c r="A7" t="s">
        <v>23</v>
      </c>
      <c r="B7" t="s">
        <v>24</v>
      </c>
    </row>
    <row r="9" spans="1:3" x14ac:dyDescent="0.25">
      <c r="A9" t="s">
        <v>25</v>
      </c>
      <c r="B9" t="s">
        <v>26</v>
      </c>
    </row>
    <row r="11" spans="1:3" s="1" customFormat="1" x14ac:dyDescent="0.25"/>
    <row r="14" spans="1:3" x14ac:dyDescent="0.25">
      <c r="A14" s="2" t="s">
        <v>35</v>
      </c>
    </row>
    <row r="16" spans="1:3" x14ac:dyDescent="0.25">
      <c r="A16" t="s">
        <v>36</v>
      </c>
      <c r="B16" t="s">
        <v>43</v>
      </c>
      <c r="C16" t="s">
        <v>64</v>
      </c>
    </row>
    <row r="17" spans="1:3" x14ac:dyDescent="0.25">
      <c r="A17" t="s">
        <v>40</v>
      </c>
      <c r="B17" s="3">
        <v>43600</v>
      </c>
    </row>
    <row r="18" spans="1:3" x14ac:dyDescent="0.25">
      <c r="A18" t="s">
        <v>41</v>
      </c>
      <c r="B18" s="3">
        <v>44694</v>
      </c>
    </row>
    <row r="21" spans="1:3" x14ac:dyDescent="0.25">
      <c r="A21" t="s">
        <v>39</v>
      </c>
      <c r="B21" t="s">
        <v>37</v>
      </c>
      <c r="C21" t="s">
        <v>64</v>
      </c>
    </row>
    <row r="22" spans="1:3" x14ac:dyDescent="0.25">
      <c r="A22" t="s">
        <v>40</v>
      </c>
      <c r="B22" s="3">
        <v>44697</v>
      </c>
    </row>
    <row r="23" spans="1:3" x14ac:dyDescent="0.25">
      <c r="A23" t="s">
        <v>41</v>
      </c>
      <c r="B23" s="3">
        <v>45061</v>
      </c>
    </row>
    <row r="25" spans="1:3" s="1" customFormat="1" x14ac:dyDescent="0.25"/>
    <row r="28" spans="1:3" x14ac:dyDescent="0.25">
      <c r="A28" s="2" t="s">
        <v>106</v>
      </c>
      <c r="B28" t="s">
        <v>17</v>
      </c>
    </row>
    <row r="29" spans="1:3" x14ac:dyDescent="0.25">
      <c r="B29" t="s">
        <v>18</v>
      </c>
    </row>
    <row r="30" spans="1:3" x14ac:dyDescent="0.25">
      <c r="B30" t="s">
        <v>19</v>
      </c>
    </row>
    <row r="31" spans="1:3" x14ac:dyDescent="0.25">
      <c r="B31" t="s">
        <v>18</v>
      </c>
    </row>
    <row r="32" spans="1:3" x14ac:dyDescent="0.25">
      <c r="B32" t="s">
        <v>19</v>
      </c>
    </row>
    <row r="33" spans="1:10" x14ac:dyDescent="0.25">
      <c r="B33" t="s">
        <v>18</v>
      </c>
    </row>
    <row r="34" spans="1:10" x14ac:dyDescent="0.25">
      <c r="B34" t="s">
        <v>20</v>
      </c>
    </row>
    <row r="35" spans="1:10" x14ac:dyDescent="0.25">
      <c r="B35" t="s">
        <v>18</v>
      </c>
    </row>
    <row r="36" spans="1:10" x14ac:dyDescent="0.25">
      <c r="B36" t="s">
        <v>21</v>
      </c>
    </row>
    <row r="38" spans="1:10" x14ac:dyDescent="0.25">
      <c r="A38" t="s">
        <v>107</v>
      </c>
      <c r="B38">
        <v>4</v>
      </c>
    </row>
    <row r="39" spans="1:10" x14ac:dyDescent="0.25">
      <c r="A39" t="s">
        <v>108</v>
      </c>
      <c r="B39">
        <v>4</v>
      </c>
    </row>
    <row r="41" spans="1:10" x14ac:dyDescent="0.25">
      <c r="B41" t="s">
        <v>45</v>
      </c>
      <c r="C41" t="s">
        <v>49</v>
      </c>
      <c r="D41" t="s">
        <v>50</v>
      </c>
      <c r="E41" t="s">
        <v>51</v>
      </c>
      <c r="F41" t="s">
        <v>52</v>
      </c>
      <c r="G41" t="s">
        <v>53</v>
      </c>
      <c r="H41" t="s">
        <v>54</v>
      </c>
      <c r="I41" t="s">
        <v>97</v>
      </c>
      <c r="J41" t="s">
        <v>95</v>
      </c>
    </row>
    <row r="42" spans="1:10" x14ac:dyDescent="0.25">
      <c r="A42" t="s">
        <v>46</v>
      </c>
      <c r="B42">
        <v>1.1999999999999999E-3</v>
      </c>
      <c r="C42">
        <v>1.2999999999999999E-3</v>
      </c>
      <c r="D42">
        <v>1.1999999999999999E-3</v>
      </c>
      <c r="E42">
        <v>1.1000000000000001E-3</v>
      </c>
      <c r="F42">
        <v>1.4E-3</v>
      </c>
      <c r="G42">
        <v>1.1999999999999999E-3</v>
      </c>
      <c r="H42">
        <f>AVERAGE(B42:G42)</f>
        <v>1.2333333333333332E-3</v>
      </c>
    </row>
    <row r="43" spans="1:10" x14ac:dyDescent="0.25">
      <c r="A43" t="s">
        <v>47</v>
      </c>
      <c r="B43">
        <v>8.2139987776914101</v>
      </c>
      <c r="C43">
        <v>8.0765574115757595</v>
      </c>
      <c r="D43">
        <v>11.2389912381841</v>
      </c>
      <c r="E43">
        <v>7.8517820090634904</v>
      </c>
      <c r="F43">
        <v>9.0662112258487308</v>
      </c>
      <c r="G43">
        <v>8.4803420833335306</v>
      </c>
      <c r="H43">
        <f>AVERAGE(B43:G43)</f>
        <v>8.821313790949505</v>
      </c>
    </row>
    <row r="44" spans="1:10" x14ac:dyDescent="0.25">
      <c r="A44" t="s">
        <v>48</v>
      </c>
      <c r="B44">
        <v>3.71239570141867E-2</v>
      </c>
      <c r="C44">
        <v>3.7246537866210301E-2</v>
      </c>
      <c r="D44">
        <v>4.6215672141288397E-2</v>
      </c>
      <c r="E44">
        <v>3.62756846561786E-2</v>
      </c>
      <c r="F44">
        <v>4.1678045318296497E-2</v>
      </c>
      <c r="G44">
        <v>3.9389472878128197E-2</v>
      </c>
      <c r="H44">
        <f>AVERAGE(B44:G44)</f>
        <v>3.965489497904811E-2</v>
      </c>
      <c r="I44">
        <f>_xlfn.STDEV.S(B44:G44)</f>
        <v>3.7638351858324637E-3</v>
      </c>
      <c r="J44">
        <f>I44/H44*100</f>
        <v>9.4914768727066541</v>
      </c>
    </row>
    <row r="61" spans="1:2" s="1" customFormat="1" x14ac:dyDescent="0.25"/>
    <row r="64" spans="1:2" x14ac:dyDescent="0.25">
      <c r="A64" s="2" t="s">
        <v>106</v>
      </c>
      <c r="B64" t="s">
        <v>17</v>
      </c>
    </row>
    <row r="65" spans="1:10" x14ac:dyDescent="0.25">
      <c r="B65" t="s">
        <v>19</v>
      </c>
    </row>
    <row r="66" spans="1:10" x14ac:dyDescent="0.25">
      <c r="B66" t="s">
        <v>19</v>
      </c>
    </row>
    <row r="67" spans="1:10" x14ac:dyDescent="0.25">
      <c r="B67" t="s">
        <v>20</v>
      </c>
    </row>
    <row r="68" spans="1:10" x14ac:dyDescent="0.25">
      <c r="B68" t="s">
        <v>21</v>
      </c>
    </row>
    <row r="70" spans="1:10" x14ac:dyDescent="0.25">
      <c r="A70" t="s">
        <v>107</v>
      </c>
      <c r="B70">
        <v>4</v>
      </c>
    </row>
    <row r="71" spans="1:10" x14ac:dyDescent="0.25">
      <c r="A71" t="s">
        <v>108</v>
      </c>
      <c r="B71">
        <v>0</v>
      </c>
    </row>
    <row r="73" spans="1:10" x14ac:dyDescent="0.25">
      <c r="B73" t="s">
        <v>45</v>
      </c>
      <c r="C73" t="s">
        <v>49</v>
      </c>
      <c r="D73" t="s">
        <v>50</v>
      </c>
      <c r="E73" t="s">
        <v>51</v>
      </c>
      <c r="F73" t="s">
        <v>52</v>
      </c>
      <c r="G73" t="s">
        <v>53</v>
      </c>
      <c r="H73" t="s">
        <v>54</v>
      </c>
      <c r="I73" t="s">
        <v>97</v>
      </c>
      <c r="J73" t="s">
        <v>95</v>
      </c>
    </row>
    <row r="74" spans="1:10" x14ac:dyDescent="0.25">
      <c r="A74" t="s">
        <v>46</v>
      </c>
      <c r="B74" s="4">
        <v>5.5086999999999996E-4</v>
      </c>
      <c r="C74" s="4">
        <v>4.7167999999999998E-4</v>
      </c>
      <c r="D74" s="4">
        <v>4.0222000000000001E-4</v>
      </c>
      <c r="E74" s="4">
        <v>4.2495E-4</v>
      </c>
      <c r="F74" s="4">
        <v>4.4103000000000002E-4</v>
      </c>
      <c r="G74" s="4">
        <v>4.5688E-4</v>
      </c>
      <c r="H74">
        <f>AVERAGE(B74:G74)</f>
        <v>4.5793833333333334E-4</v>
      </c>
    </row>
    <row r="75" spans="1:10" x14ac:dyDescent="0.25">
      <c r="A75" t="s">
        <v>47</v>
      </c>
      <c r="B75">
        <v>7.3555702723736598</v>
      </c>
      <c r="C75">
        <v>6.3691909274806298</v>
      </c>
      <c r="D75">
        <v>6.0038288485959104</v>
      </c>
      <c r="E75">
        <v>7.9973230398340203</v>
      </c>
      <c r="F75">
        <v>6.9383824324390098</v>
      </c>
      <c r="G75">
        <v>6.7210225949060396</v>
      </c>
      <c r="H75">
        <f>AVERAGE(B75:G75)</f>
        <v>6.8975530192715446</v>
      </c>
    </row>
    <row r="76" spans="1:10" x14ac:dyDescent="0.25">
      <c r="A76" t="s">
        <v>48</v>
      </c>
      <c r="B76">
        <v>3.2967942062653098E-2</v>
      </c>
      <c r="C76">
        <v>2.8949820644662901E-2</v>
      </c>
      <c r="D76">
        <v>2.6601062668202599E-2</v>
      </c>
      <c r="E76">
        <v>3.3284555154167499E-2</v>
      </c>
      <c r="F76">
        <v>3.2281779722321102E-2</v>
      </c>
      <c r="G76">
        <v>2.8363788417510499E-2</v>
      </c>
      <c r="H76">
        <f>AVERAGE(B76:G76)</f>
        <v>3.0408158111586283E-2</v>
      </c>
      <c r="I76">
        <f>_xlfn.STDEV.S(B76:G76)</f>
        <v>2.7977413422774649E-3</v>
      </c>
      <c r="J76">
        <f>I76/H76*100</f>
        <v>9.2006274500771372</v>
      </c>
    </row>
    <row r="93" spans="1:2" s="1" customFormat="1" x14ac:dyDescent="0.25"/>
    <row r="96" spans="1:2" x14ac:dyDescent="0.25">
      <c r="A96" s="2" t="s">
        <v>106</v>
      </c>
      <c r="B96" t="s">
        <v>17</v>
      </c>
    </row>
    <row r="97" spans="1:10" x14ac:dyDescent="0.25">
      <c r="B97" t="s">
        <v>18</v>
      </c>
    </row>
    <row r="98" spans="1:10" x14ac:dyDescent="0.25">
      <c r="B98" t="s">
        <v>18</v>
      </c>
    </row>
    <row r="99" spans="1:10" x14ac:dyDescent="0.25">
      <c r="B99" t="s">
        <v>18</v>
      </c>
    </row>
    <row r="100" spans="1:10" x14ac:dyDescent="0.25">
      <c r="B100" t="s">
        <v>20</v>
      </c>
    </row>
    <row r="101" spans="1:10" x14ac:dyDescent="0.25">
      <c r="B101" t="s">
        <v>18</v>
      </c>
    </row>
    <row r="102" spans="1:10" x14ac:dyDescent="0.25">
      <c r="B102" t="s">
        <v>21</v>
      </c>
    </row>
    <row r="104" spans="1:10" x14ac:dyDescent="0.25">
      <c r="A104" t="s">
        <v>107</v>
      </c>
      <c r="B104">
        <v>2</v>
      </c>
    </row>
    <row r="105" spans="1:10" x14ac:dyDescent="0.25">
      <c r="A105" t="s">
        <v>108</v>
      </c>
      <c r="B105">
        <v>4</v>
      </c>
    </row>
    <row r="107" spans="1:10" x14ac:dyDescent="0.25">
      <c r="B107" t="s">
        <v>45</v>
      </c>
      <c r="C107" t="s">
        <v>49</v>
      </c>
      <c r="D107" t="s">
        <v>50</v>
      </c>
      <c r="E107" t="s">
        <v>51</v>
      </c>
      <c r="F107" t="s">
        <v>52</v>
      </c>
      <c r="G107" t="s">
        <v>53</v>
      </c>
      <c r="H107" t="s">
        <v>54</v>
      </c>
      <c r="I107" t="s">
        <v>97</v>
      </c>
      <c r="J107" t="s">
        <v>95</v>
      </c>
    </row>
    <row r="108" spans="1:10" x14ac:dyDescent="0.25">
      <c r="A108" t="s">
        <v>46</v>
      </c>
      <c r="B108" s="4">
        <v>1.1999999999999999E-3</v>
      </c>
      <c r="C108" s="4">
        <v>1.1999999999999999E-3</v>
      </c>
      <c r="D108" s="4">
        <v>1.2999999999999999E-3</v>
      </c>
      <c r="E108" s="4">
        <v>1E-3</v>
      </c>
      <c r="F108" s="4">
        <v>1.2999999999999999E-3</v>
      </c>
      <c r="G108" s="4">
        <v>1.1999999999999999E-3</v>
      </c>
      <c r="H108">
        <f>AVERAGE(B108:G108)</f>
        <v>1.1999999999999999E-3</v>
      </c>
    </row>
    <row r="109" spans="1:10" x14ac:dyDescent="0.25">
      <c r="A109" t="s">
        <v>47</v>
      </c>
      <c r="B109">
        <v>7.88279667271014</v>
      </c>
      <c r="C109">
        <v>8.5367588674797492</v>
      </c>
      <c r="D109">
        <v>7.8418939487826398</v>
      </c>
      <c r="E109">
        <v>7.8197759508331703</v>
      </c>
      <c r="F109">
        <v>8.9722115175030694</v>
      </c>
      <c r="G109">
        <v>7.6821407763542604</v>
      </c>
      <c r="H109">
        <f>AVERAGE(B109:G109)</f>
        <v>8.1225962889438375</v>
      </c>
    </row>
    <row r="110" spans="1:10" x14ac:dyDescent="0.25">
      <c r="A110" t="s">
        <v>48</v>
      </c>
      <c r="B110">
        <v>3.6823806921420503E-2</v>
      </c>
      <c r="C110">
        <v>3.7449454103842497E-2</v>
      </c>
      <c r="D110">
        <v>3.6266122699149098E-2</v>
      </c>
      <c r="E110">
        <v>3.5652543626715202E-2</v>
      </c>
      <c r="F110">
        <v>3.9078539293916401E-2</v>
      </c>
      <c r="G110">
        <v>3.6107997882679398E-2</v>
      </c>
      <c r="H110">
        <f>AVERAGE(B110:G110)</f>
        <v>3.6896410754620516E-2</v>
      </c>
      <c r="I110">
        <f>_xlfn.STDEV.S(B110:G110)</f>
        <v>1.2360320826029874E-3</v>
      </c>
      <c r="J110">
        <f>I110/H110*100</f>
        <v>3.3500062941710387</v>
      </c>
    </row>
    <row r="127" s="1" customFormat="1" x14ac:dyDescent="0.25"/>
    <row r="130" spans="1:10" x14ac:dyDescent="0.25">
      <c r="A130" s="2" t="s">
        <v>106</v>
      </c>
      <c r="B130" t="s">
        <v>17</v>
      </c>
    </row>
    <row r="131" spans="1:10" x14ac:dyDescent="0.25">
      <c r="B131" t="s">
        <v>20</v>
      </c>
    </row>
    <row r="132" spans="1:10" x14ac:dyDescent="0.25">
      <c r="B132" t="s">
        <v>21</v>
      </c>
    </row>
    <row r="134" spans="1:10" x14ac:dyDescent="0.25">
      <c r="A134" t="s">
        <v>107</v>
      </c>
      <c r="B134">
        <v>2</v>
      </c>
    </row>
    <row r="135" spans="1:10" x14ac:dyDescent="0.25">
      <c r="A135" t="s">
        <v>108</v>
      </c>
      <c r="B135">
        <v>0</v>
      </c>
    </row>
    <row r="137" spans="1:10" x14ac:dyDescent="0.25">
      <c r="B137" t="s">
        <v>45</v>
      </c>
      <c r="C137" t="s">
        <v>49</v>
      </c>
      <c r="D137" t="s">
        <v>50</v>
      </c>
      <c r="E137" t="s">
        <v>51</v>
      </c>
      <c r="F137" t="s">
        <v>52</v>
      </c>
      <c r="G137" t="s">
        <v>53</v>
      </c>
      <c r="H137" t="s">
        <v>54</v>
      </c>
      <c r="I137" t="s">
        <v>97</v>
      </c>
      <c r="J137" t="s">
        <v>95</v>
      </c>
    </row>
    <row r="138" spans="1:10" x14ac:dyDescent="0.25">
      <c r="A138" t="s">
        <v>46</v>
      </c>
      <c r="B138" s="4">
        <v>4.8041000000000002E-4</v>
      </c>
      <c r="C138" s="4">
        <v>4.0722000000000002E-4</v>
      </c>
      <c r="D138" s="4">
        <v>5.1340999999999995E-4</v>
      </c>
      <c r="E138" s="4">
        <v>4.0039999999999997E-4</v>
      </c>
      <c r="F138" s="4">
        <v>4.1665000000000002E-4</v>
      </c>
      <c r="G138" s="4">
        <v>3.9478000000000001E-4</v>
      </c>
      <c r="H138">
        <f>AVERAGE(B138:G138)</f>
        <v>4.3547833333333337E-4</v>
      </c>
    </row>
    <row r="139" spans="1:10" x14ac:dyDescent="0.25">
      <c r="A139" t="s">
        <v>47</v>
      </c>
      <c r="B139">
        <v>8.3666364155418798</v>
      </c>
      <c r="C139">
        <v>6.5243250224161899</v>
      </c>
      <c r="D139">
        <v>7.3267967795246802</v>
      </c>
      <c r="E139">
        <v>6.2704490778841899</v>
      </c>
      <c r="F139">
        <v>6.5030123829751201</v>
      </c>
      <c r="G139">
        <v>6.0318574757685504</v>
      </c>
      <c r="H139">
        <f>AVERAGE(B139:G139)</f>
        <v>6.8371795256851016</v>
      </c>
    </row>
    <row r="140" spans="1:10" x14ac:dyDescent="0.25">
      <c r="A140" t="s">
        <v>48</v>
      </c>
      <c r="B140">
        <v>3.84248642969768E-2</v>
      </c>
      <c r="C140">
        <v>2.7588777329401699E-2</v>
      </c>
      <c r="D140">
        <v>3.3986256096266501E-2</v>
      </c>
      <c r="E140">
        <v>2.8497579401529902E-2</v>
      </c>
      <c r="F140">
        <v>2.99167247410278E-2</v>
      </c>
      <c r="G140">
        <v>2.69437333964677E-2</v>
      </c>
      <c r="H140">
        <f>AVERAGE(B140:G140)</f>
        <v>3.0892989210278402E-2</v>
      </c>
      <c r="I140">
        <f>_xlfn.STDEV.S(B140:G140)</f>
        <v>4.461007967981958E-3</v>
      </c>
      <c r="J140">
        <f>I140/H140*100</f>
        <v>14.440195274135972</v>
      </c>
    </row>
    <row r="157" spans="1:2" s="1" customFormat="1" x14ac:dyDescent="0.25"/>
    <row r="160" spans="1:2" x14ac:dyDescent="0.25">
      <c r="A160" s="2" t="s">
        <v>106</v>
      </c>
      <c r="B160" t="s">
        <v>17</v>
      </c>
    </row>
    <row r="161" spans="1:2" x14ac:dyDescent="0.25">
      <c r="B161" t="s">
        <v>18</v>
      </c>
    </row>
    <row r="162" spans="1:2" x14ac:dyDescent="0.25">
      <c r="B162" t="s">
        <v>19</v>
      </c>
    </row>
    <row r="163" spans="1:2" x14ac:dyDescent="0.25">
      <c r="B163" t="s">
        <v>18</v>
      </c>
    </row>
    <row r="164" spans="1:2" x14ac:dyDescent="0.25">
      <c r="B164" t="s">
        <v>19</v>
      </c>
    </row>
    <row r="165" spans="1:2" x14ac:dyDescent="0.25">
      <c r="B165" t="s">
        <v>19</v>
      </c>
    </row>
    <row r="166" spans="1:2" x14ac:dyDescent="0.25">
      <c r="B166" t="s">
        <v>19</v>
      </c>
    </row>
    <row r="167" spans="1:2" x14ac:dyDescent="0.25">
      <c r="B167" t="s">
        <v>19</v>
      </c>
    </row>
    <row r="168" spans="1:2" x14ac:dyDescent="0.25">
      <c r="B168" t="s">
        <v>19</v>
      </c>
    </row>
    <row r="169" spans="1:2" x14ac:dyDescent="0.25">
      <c r="B169" t="s">
        <v>18</v>
      </c>
    </row>
    <row r="170" spans="1:2" x14ac:dyDescent="0.25">
      <c r="B170" t="s">
        <v>20</v>
      </c>
    </row>
    <row r="171" spans="1:2" x14ac:dyDescent="0.25">
      <c r="B171" t="s">
        <v>18</v>
      </c>
    </row>
    <row r="172" spans="1:2" x14ac:dyDescent="0.25">
      <c r="B172" t="s">
        <v>21</v>
      </c>
    </row>
    <row r="174" spans="1:2" x14ac:dyDescent="0.25">
      <c r="A174" t="s">
        <v>107</v>
      </c>
      <c r="B174">
        <v>8</v>
      </c>
    </row>
    <row r="175" spans="1:2" x14ac:dyDescent="0.25">
      <c r="A175" t="s">
        <v>108</v>
      </c>
      <c r="B175">
        <v>4</v>
      </c>
    </row>
    <row r="177" spans="1:10" x14ac:dyDescent="0.25">
      <c r="B177" t="s">
        <v>45</v>
      </c>
      <c r="C177" t="s">
        <v>49</v>
      </c>
      <c r="D177" t="s">
        <v>50</v>
      </c>
      <c r="E177" t="s">
        <v>51</v>
      </c>
      <c r="F177" t="s">
        <v>52</v>
      </c>
      <c r="G177" t="s">
        <v>53</v>
      </c>
      <c r="H177" t="s">
        <v>54</v>
      </c>
      <c r="I177" t="s">
        <v>97</v>
      </c>
      <c r="J177" t="s">
        <v>95</v>
      </c>
    </row>
    <row r="178" spans="1:10" x14ac:dyDescent="0.25">
      <c r="A178" t="s">
        <v>46</v>
      </c>
      <c r="B178" s="4">
        <v>1.1000000000000001E-3</v>
      </c>
      <c r="C178" s="4">
        <v>9.5204999999999997E-4</v>
      </c>
      <c r="D178" s="4">
        <v>1E-3</v>
      </c>
      <c r="E178" s="4">
        <v>9.887400000000001E-4</v>
      </c>
      <c r="F178" s="4">
        <v>9.7349999999999997E-4</v>
      </c>
      <c r="G178" s="4">
        <v>1.1999999999999999E-3</v>
      </c>
      <c r="H178">
        <f>AVERAGE(B178:G178)</f>
        <v>1.0357150000000002E-3</v>
      </c>
    </row>
    <row r="179" spans="1:10" x14ac:dyDescent="0.25">
      <c r="A179" t="s">
        <v>47</v>
      </c>
      <c r="B179">
        <v>17.669327843978898</v>
      </c>
      <c r="C179">
        <v>20.465079662689401</v>
      </c>
      <c r="D179">
        <v>17.857772210413302</v>
      </c>
      <c r="E179">
        <v>20.390087424510401</v>
      </c>
      <c r="F179">
        <v>19.578271041834299</v>
      </c>
      <c r="G179">
        <v>22.322261517702302</v>
      </c>
      <c r="H179">
        <f>AVERAGE(B179:G179)</f>
        <v>19.7137999501881</v>
      </c>
    </row>
    <row r="180" spans="1:10" x14ac:dyDescent="0.25">
      <c r="A180" t="s">
        <v>48</v>
      </c>
      <c r="B180">
        <v>8.4643238550060701E-2</v>
      </c>
      <c r="C180">
        <v>9.6237607852361698E-2</v>
      </c>
      <c r="D180">
        <v>8.2450827616613098E-2</v>
      </c>
      <c r="E180">
        <v>9.4995891210459205E-2</v>
      </c>
      <c r="F180">
        <v>9.3831599402074306E-2</v>
      </c>
      <c r="G180">
        <v>0.10372367014842999</v>
      </c>
      <c r="H180">
        <f>AVERAGE(B180:G180)</f>
        <v>9.2647139129999834E-2</v>
      </c>
      <c r="I180">
        <f>_xlfn.STDEV.S(B180:G180)</f>
        <v>7.8807078424677334E-3</v>
      </c>
      <c r="J180">
        <f>I180/H180*100</f>
        <v>8.5061534727043746</v>
      </c>
    </row>
    <row r="197" spans="1:2" s="1" customFormat="1" x14ac:dyDescent="0.25"/>
    <row r="200" spans="1:2" x14ac:dyDescent="0.25">
      <c r="A200" s="2" t="s">
        <v>106</v>
      </c>
      <c r="B200" t="s">
        <v>17</v>
      </c>
    </row>
    <row r="201" spans="1:2" x14ac:dyDescent="0.25">
      <c r="B201" t="s">
        <v>18</v>
      </c>
    </row>
    <row r="202" spans="1:2" x14ac:dyDescent="0.25">
      <c r="B202" t="s">
        <v>19</v>
      </c>
    </row>
    <row r="203" spans="1:2" x14ac:dyDescent="0.25">
      <c r="B203" t="s">
        <v>18</v>
      </c>
    </row>
    <row r="204" spans="1:2" x14ac:dyDescent="0.25">
      <c r="B204" t="s">
        <v>19</v>
      </c>
    </row>
    <row r="205" spans="1:2" x14ac:dyDescent="0.25">
      <c r="B205" t="s">
        <v>18</v>
      </c>
    </row>
    <row r="206" spans="1:2" x14ac:dyDescent="0.25">
      <c r="B206" t="s">
        <v>18</v>
      </c>
    </row>
    <row r="207" spans="1:2" x14ac:dyDescent="0.25">
      <c r="B207" t="s">
        <v>18</v>
      </c>
    </row>
    <row r="208" spans="1:2" x14ac:dyDescent="0.25">
      <c r="B208" t="s">
        <v>18</v>
      </c>
    </row>
    <row r="209" spans="1:10" x14ac:dyDescent="0.25">
      <c r="B209" t="s">
        <v>18</v>
      </c>
    </row>
    <row r="210" spans="1:10" x14ac:dyDescent="0.25">
      <c r="B210" t="s">
        <v>20</v>
      </c>
    </row>
    <row r="211" spans="1:10" x14ac:dyDescent="0.25">
      <c r="B211" t="s">
        <v>18</v>
      </c>
    </row>
    <row r="212" spans="1:10" x14ac:dyDescent="0.25">
      <c r="B212" t="s">
        <v>21</v>
      </c>
    </row>
    <row r="214" spans="1:10" x14ac:dyDescent="0.25">
      <c r="A214" t="s">
        <v>107</v>
      </c>
      <c r="B214">
        <v>4</v>
      </c>
    </row>
    <row r="215" spans="1:10" x14ac:dyDescent="0.25">
      <c r="A215" t="s">
        <v>108</v>
      </c>
      <c r="B215">
        <v>8</v>
      </c>
    </row>
    <row r="217" spans="1:10" x14ac:dyDescent="0.25">
      <c r="B217" t="s">
        <v>45</v>
      </c>
      <c r="C217" t="s">
        <v>49</v>
      </c>
      <c r="D217" t="s">
        <v>50</v>
      </c>
      <c r="E217" t="s">
        <v>51</v>
      </c>
      <c r="F217" t="s">
        <v>52</v>
      </c>
      <c r="G217" t="s">
        <v>53</v>
      </c>
      <c r="H217" t="s">
        <v>54</v>
      </c>
      <c r="I217" t="s">
        <v>97</v>
      </c>
      <c r="J217" t="s">
        <v>95</v>
      </c>
    </row>
    <row r="218" spans="1:10" x14ac:dyDescent="0.25">
      <c r="A218" t="s">
        <v>46</v>
      </c>
      <c r="B218" s="4">
        <v>1.6000000000000001E-3</v>
      </c>
      <c r="C218" s="4">
        <v>1.6000000000000001E-3</v>
      </c>
      <c r="D218" s="4">
        <v>1.6000000000000001E-3</v>
      </c>
      <c r="E218" s="4">
        <v>1.6000000000000001E-3</v>
      </c>
      <c r="F218" s="4">
        <v>1.6000000000000001E-3</v>
      </c>
      <c r="G218" s="4">
        <v>1.2999999999999999E-3</v>
      </c>
      <c r="H218">
        <f>AVERAGE(B218:G218)</f>
        <v>1.5499999999999999E-3</v>
      </c>
    </row>
    <row r="219" spans="1:10" x14ac:dyDescent="0.25">
      <c r="A219" t="s">
        <v>47</v>
      </c>
      <c r="B219">
        <v>12.002190902964299</v>
      </c>
      <c r="C219">
        <v>10.9336996413455</v>
      </c>
      <c r="D219">
        <v>10.314346482554299</v>
      </c>
      <c r="E219">
        <v>8.0725566673717104</v>
      </c>
      <c r="F219">
        <v>10.2713495020851</v>
      </c>
      <c r="G219">
        <v>9.9307085028265494</v>
      </c>
      <c r="H219">
        <f>AVERAGE(B219:G219)</f>
        <v>10.25414194985791</v>
      </c>
    </row>
    <row r="220" spans="1:10" x14ac:dyDescent="0.25">
      <c r="A220" t="s">
        <v>48</v>
      </c>
      <c r="B220">
        <v>5.2402257668134403E-2</v>
      </c>
      <c r="C220">
        <v>4.7462401728988003E-2</v>
      </c>
      <c r="D220">
        <v>4.5690205015223202E-2</v>
      </c>
      <c r="E220">
        <v>3.9102961053898003E-2</v>
      </c>
      <c r="F220">
        <v>4.5207043304269098E-2</v>
      </c>
      <c r="G220">
        <v>4.6301315522115201E-2</v>
      </c>
      <c r="H220">
        <f>AVERAGE(B220:G220)</f>
        <v>4.6027697382104653E-2</v>
      </c>
      <c r="I220">
        <f>_xlfn.STDEV.S(B220:G220)</f>
        <v>4.2780278100567034E-3</v>
      </c>
      <c r="J220">
        <f>I220/H220*100</f>
        <v>9.2944641017822889</v>
      </c>
    </row>
    <row r="240" s="1" customFormat="1" x14ac:dyDescent="0.25"/>
    <row r="243" spans="1:2" x14ac:dyDescent="0.25">
      <c r="A243" s="2" t="s">
        <v>106</v>
      </c>
      <c r="B243" t="s">
        <v>17</v>
      </c>
    </row>
    <row r="244" spans="1:2" x14ac:dyDescent="0.25">
      <c r="B244" t="s">
        <v>18</v>
      </c>
    </row>
    <row r="245" spans="1:2" x14ac:dyDescent="0.25">
      <c r="B245" t="s">
        <v>19</v>
      </c>
    </row>
    <row r="246" spans="1:2" x14ac:dyDescent="0.25">
      <c r="B246" t="s">
        <v>18</v>
      </c>
    </row>
    <row r="247" spans="1:2" x14ac:dyDescent="0.25">
      <c r="B247" t="s">
        <v>19</v>
      </c>
    </row>
    <row r="248" spans="1:2" x14ac:dyDescent="0.25">
      <c r="B248" t="s">
        <v>18</v>
      </c>
    </row>
    <row r="249" spans="1:2" x14ac:dyDescent="0.25">
      <c r="B249" t="s">
        <v>19</v>
      </c>
    </row>
    <row r="250" spans="1:2" x14ac:dyDescent="0.25">
      <c r="B250" t="s">
        <v>18</v>
      </c>
    </row>
    <row r="251" spans="1:2" x14ac:dyDescent="0.25">
      <c r="B251" t="s">
        <v>19</v>
      </c>
    </row>
    <row r="252" spans="1:2" x14ac:dyDescent="0.25">
      <c r="B252" t="s">
        <v>18</v>
      </c>
    </row>
    <row r="253" spans="1:2" x14ac:dyDescent="0.25">
      <c r="B253" t="s">
        <v>19</v>
      </c>
    </row>
    <row r="254" spans="1:2" x14ac:dyDescent="0.25">
      <c r="B254" t="s">
        <v>18</v>
      </c>
    </row>
    <row r="255" spans="1:2" x14ac:dyDescent="0.25">
      <c r="B255" t="s">
        <v>19</v>
      </c>
    </row>
    <row r="256" spans="1:2" x14ac:dyDescent="0.25">
      <c r="B256" t="s">
        <v>18</v>
      </c>
    </row>
    <row r="257" spans="1:10" x14ac:dyDescent="0.25">
      <c r="B257" t="s">
        <v>20</v>
      </c>
    </row>
    <row r="258" spans="1:10" x14ac:dyDescent="0.25">
      <c r="B258" t="s">
        <v>18</v>
      </c>
    </row>
    <row r="259" spans="1:10" x14ac:dyDescent="0.25">
      <c r="B259" t="s">
        <v>21</v>
      </c>
    </row>
    <row r="261" spans="1:10" x14ac:dyDescent="0.25">
      <c r="A261" t="s">
        <v>107</v>
      </c>
      <c r="B261">
        <v>8</v>
      </c>
    </row>
    <row r="262" spans="1:10" x14ac:dyDescent="0.25">
      <c r="A262" t="s">
        <v>108</v>
      </c>
      <c r="B262">
        <v>8</v>
      </c>
    </row>
    <row r="264" spans="1:10" x14ac:dyDescent="0.25">
      <c r="B264" t="s">
        <v>45</v>
      </c>
      <c r="C264" t="s">
        <v>49</v>
      </c>
      <c r="D264" t="s">
        <v>50</v>
      </c>
      <c r="E264" t="s">
        <v>51</v>
      </c>
      <c r="F264" t="s">
        <v>52</v>
      </c>
      <c r="G264" t="s">
        <v>53</v>
      </c>
      <c r="H264" t="s">
        <v>54</v>
      </c>
      <c r="I264" t="s">
        <v>97</v>
      </c>
      <c r="J264" t="s">
        <v>95</v>
      </c>
    </row>
    <row r="265" spans="1:10" x14ac:dyDescent="0.25">
      <c r="A265" t="s">
        <v>46</v>
      </c>
      <c r="B265" s="4">
        <v>9.769100000000001E-4</v>
      </c>
      <c r="C265">
        <v>1.2999999999999999E-3</v>
      </c>
      <c r="D265">
        <v>1.1999999999999999E-3</v>
      </c>
      <c r="E265">
        <v>1.2999999999999999E-3</v>
      </c>
      <c r="F265">
        <v>1.1000000000000001E-3</v>
      </c>
      <c r="G265">
        <v>1.2999999999999999E-3</v>
      </c>
      <c r="H265">
        <f>AVERAGE(B265:G265)</f>
        <v>1.1961516666666666E-3</v>
      </c>
    </row>
    <row r="266" spans="1:10" x14ac:dyDescent="0.25">
      <c r="A266" t="s">
        <v>47</v>
      </c>
      <c r="B266">
        <v>25.851697623876898</v>
      </c>
      <c r="C266">
        <v>20.868041496674198</v>
      </c>
      <c r="D266">
        <v>18.170448887424701</v>
      </c>
      <c r="E266">
        <v>20.906681271609799</v>
      </c>
      <c r="F266">
        <v>13.696010862144799</v>
      </c>
      <c r="G266">
        <v>19.132895555276601</v>
      </c>
      <c r="H266">
        <f>AVERAGE(B266:G266)</f>
        <v>19.770962616167832</v>
      </c>
    </row>
    <row r="267" spans="1:10" x14ac:dyDescent="0.25">
      <c r="A267" t="s">
        <v>48</v>
      </c>
      <c r="B267">
        <v>0.12163394415647499</v>
      </c>
      <c r="C267">
        <v>9.2934803660397095E-2</v>
      </c>
      <c r="D267">
        <v>8.2809823211497005E-2</v>
      </c>
      <c r="E267">
        <v>0.101669251556132</v>
      </c>
      <c r="F267">
        <v>6.4687414080681904E-2</v>
      </c>
      <c r="G267">
        <v>8.6159960530276802E-2</v>
      </c>
      <c r="H267">
        <f>AVERAGE(B267:G267)</f>
        <v>9.1649199532576622E-2</v>
      </c>
      <c r="I267">
        <f>_xlfn.STDEV.S(B267:G267)</f>
        <v>1.9164254872092827E-2</v>
      </c>
      <c r="J267">
        <f>I267/H267*100</f>
        <v>20.910444357215482</v>
      </c>
    </row>
    <row r="285" spans="1:2" s="1" customFormat="1" x14ac:dyDescent="0.25"/>
    <row r="288" spans="1:2" x14ac:dyDescent="0.25">
      <c r="A288" s="2" t="s">
        <v>106</v>
      </c>
      <c r="B288" t="s">
        <v>17</v>
      </c>
    </row>
    <row r="289" spans="1:10" x14ac:dyDescent="0.25">
      <c r="A289" s="2"/>
      <c r="B289" t="s">
        <v>17</v>
      </c>
    </row>
    <row r="290" spans="1:10" x14ac:dyDescent="0.25">
      <c r="B290" t="s">
        <v>18</v>
      </c>
    </row>
    <row r="291" spans="1:10" x14ac:dyDescent="0.25">
      <c r="B291" t="s">
        <v>20</v>
      </c>
    </row>
    <row r="292" spans="1:10" x14ac:dyDescent="0.25">
      <c r="B292" t="s">
        <v>18</v>
      </c>
    </row>
    <row r="293" spans="1:10" x14ac:dyDescent="0.25">
      <c r="B293" t="s">
        <v>21</v>
      </c>
    </row>
    <row r="295" spans="1:10" x14ac:dyDescent="0.25">
      <c r="A295" t="s">
        <v>107</v>
      </c>
      <c r="B295">
        <v>3</v>
      </c>
    </row>
    <row r="296" spans="1:10" x14ac:dyDescent="0.25">
      <c r="A296" t="s">
        <v>108</v>
      </c>
      <c r="B296">
        <v>2</v>
      </c>
    </row>
    <row r="298" spans="1:10" x14ac:dyDescent="0.25">
      <c r="B298" t="s">
        <v>45</v>
      </c>
      <c r="C298" t="s">
        <v>49</v>
      </c>
      <c r="D298" t="s">
        <v>50</v>
      </c>
      <c r="E298" t="s">
        <v>51</v>
      </c>
      <c r="F298" t="s">
        <v>52</v>
      </c>
      <c r="G298" t="s">
        <v>53</v>
      </c>
      <c r="H298" t="s">
        <v>54</v>
      </c>
      <c r="I298" t="s">
        <v>97</v>
      </c>
      <c r="J298" t="s">
        <v>95</v>
      </c>
    </row>
    <row r="299" spans="1:10" x14ac:dyDescent="0.25">
      <c r="A299" t="s">
        <v>46</v>
      </c>
      <c r="B299" s="4">
        <v>1E-3</v>
      </c>
      <c r="C299" s="4">
        <v>9.4539000000000005E-4</v>
      </c>
      <c r="D299" s="4">
        <v>8.6021999999999997E-4</v>
      </c>
      <c r="E299" s="4">
        <v>9.9230999999999994E-4</v>
      </c>
      <c r="F299" s="4">
        <v>9.7298999999999997E-4</v>
      </c>
      <c r="G299" s="4">
        <v>1.1000000000000001E-3</v>
      </c>
      <c r="H299">
        <f>AVERAGE(B299:G299)</f>
        <v>9.7848500000000008E-4</v>
      </c>
    </row>
    <row r="300" spans="1:10" x14ac:dyDescent="0.25">
      <c r="A300" t="s">
        <v>47</v>
      </c>
      <c r="B300">
        <v>6.9437960168425299</v>
      </c>
      <c r="C300">
        <v>6.5820173680496303</v>
      </c>
      <c r="D300">
        <v>6.8699542662195903</v>
      </c>
      <c r="E300">
        <v>7.1809520345967801</v>
      </c>
      <c r="F300">
        <v>6.5405382501896101</v>
      </c>
      <c r="G300">
        <v>6.8682377038336604</v>
      </c>
      <c r="H300">
        <f>AVERAGE(B300:G300)</f>
        <v>6.8309159399553012</v>
      </c>
    </row>
    <row r="301" spans="1:10" x14ac:dyDescent="0.25">
      <c r="A301" t="s">
        <v>48</v>
      </c>
      <c r="B301">
        <v>3.2553843951422697E-2</v>
      </c>
      <c r="C301">
        <v>3.06024867720926E-2</v>
      </c>
      <c r="D301">
        <v>3.2142913364635997E-2</v>
      </c>
      <c r="E301">
        <v>3.1327740007227899E-2</v>
      </c>
      <c r="F301">
        <v>3.04752389657943E-2</v>
      </c>
      <c r="G301">
        <v>3.1848184865670003E-2</v>
      </c>
      <c r="H301">
        <f>AVERAGE(B301:G301)</f>
        <v>3.149173465447392E-2</v>
      </c>
      <c r="I301">
        <f>_xlfn.STDEV.S(B301:G301)</f>
        <v>8.4024831449332465E-4</v>
      </c>
      <c r="J301">
        <f>I301/H301*100</f>
        <v>2.668155068980786</v>
      </c>
    </row>
    <row r="318" s="1" customFormat="1" x14ac:dyDescent="0.25"/>
    <row r="321" spans="1:4" x14ac:dyDescent="0.25">
      <c r="A321" t="s">
        <v>109</v>
      </c>
      <c r="B321" t="s">
        <v>61</v>
      </c>
      <c r="C321" t="s">
        <v>59</v>
      </c>
      <c r="D321" t="s">
        <v>96</v>
      </c>
    </row>
    <row r="322" spans="1:4" x14ac:dyDescent="0.25">
      <c r="A322" t="s">
        <v>110</v>
      </c>
      <c r="B322">
        <v>1.2333333333333332E-3</v>
      </c>
      <c r="C322">
        <v>3.965489497904811E-2</v>
      </c>
      <c r="D322">
        <v>9.4914768727066541</v>
      </c>
    </row>
    <row r="323" spans="1:4" x14ac:dyDescent="0.25">
      <c r="A323" t="s">
        <v>111</v>
      </c>
      <c r="B323">
        <v>4.5793833333333334E-4</v>
      </c>
      <c r="C323">
        <v>3.0408158111586283E-2</v>
      </c>
      <c r="D323">
        <v>9.2006274500771372</v>
      </c>
    </row>
    <row r="324" spans="1:4" x14ac:dyDescent="0.25">
      <c r="A324" t="s">
        <v>117</v>
      </c>
      <c r="B324">
        <v>1.1999999999999999E-3</v>
      </c>
      <c r="C324">
        <v>3.6896410754620516E-2</v>
      </c>
      <c r="D324">
        <v>3.3500062941710387</v>
      </c>
    </row>
    <row r="325" spans="1:4" x14ac:dyDescent="0.25">
      <c r="A325" t="s">
        <v>112</v>
      </c>
      <c r="B325">
        <v>4.3547833333333337E-4</v>
      </c>
      <c r="C325">
        <v>3.0892989210278402E-2</v>
      </c>
      <c r="D325">
        <v>14.440195274135972</v>
      </c>
    </row>
    <row r="326" spans="1:4" x14ac:dyDescent="0.25">
      <c r="A326" t="s">
        <v>113</v>
      </c>
      <c r="B326">
        <v>1.0357150000000002E-3</v>
      </c>
      <c r="C326">
        <v>9.2647139129999834E-2</v>
      </c>
      <c r="D326">
        <v>8.5061534727043746</v>
      </c>
    </row>
    <row r="327" spans="1:4" x14ac:dyDescent="0.25">
      <c r="A327" t="s">
        <v>114</v>
      </c>
      <c r="B327">
        <v>1.5499999999999999E-3</v>
      </c>
      <c r="C327">
        <v>4.6027697382104653E-2</v>
      </c>
      <c r="D327">
        <v>9.2944641017822889</v>
      </c>
    </row>
    <row r="328" spans="1:4" x14ac:dyDescent="0.25">
      <c r="A328" t="s">
        <v>115</v>
      </c>
      <c r="B328">
        <v>1.1961516666666666E-3</v>
      </c>
      <c r="C328">
        <v>9.1649199532576622E-2</v>
      </c>
      <c r="D328">
        <v>20.910444357215482</v>
      </c>
    </row>
    <row r="329" spans="1:4" x14ac:dyDescent="0.25">
      <c r="A329" t="s">
        <v>118</v>
      </c>
      <c r="B329">
        <v>9.7848500000000008E-4</v>
      </c>
      <c r="C329">
        <v>3.149173465447392E-2</v>
      </c>
      <c r="D329">
        <v>2.668155068980786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5734D8-D022-4E76-832C-A189847FC3A7}">
  <dimension ref="A1:J259"/>
  <sheetViews>
    <sheetView topLeftCell="A221" workbookViewId="0">
      <selection activeCell="C162" sqref="C162:C167"/>
    </sheetView>
  </sheetViews>
  <sheetFormatPr defaultRowHeight="15" x14ac:dyDescent="0.25"/>
  <cols>
    <col min="1" max="1" width="12.28515625" customWidth="1"/>
    <col min="2" max="2" width="12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23</v>
      </c>
      <c r="B17" t="s">
        <v>24</v>
      </c>
    </row>
    <row r="19" spans="1:3" x14ac:dyDescent="0.25">
      <c r="A19" t="s">
        <v>25</v>
      </c>
      <c r="B19" t="s">
        <v>26</v>
      </c>
    </row>
    <row r="21" spans="1:3" s="1" customFormat="1" x14ac:dyDescent="0.25"/>
    <row r="24" spans="1:3" x14ac:dyDescent="0.25">
      <c r="A24" s="2" t="s">
        <v>35</v>
      </c>
    </row>
    <row r="26" spans="1:3" x14ac:dyDescent="0.25">
      <c r="A26" t="s">
        <v>36</v>
      </c>
      <c r="B26" t="s">
        <v>43</v>
      </c>
      <c r="C26" t="s">
        <v>68</v>
      </c>
    </row>
    <row r="27" spans="1:3" x14ac:dyDescent="0.25">
      <c r="A27" t="s">
        <v>40</v>
      </c>
      <c r="B27" s="3">
        <v>43600</v>
      </c>
    </row>
    <row r="28" spans="1:3" x14ac:dyDescent="0.25">
      <c r="A28" t="s">
        <v>41</v>
      </c>
      <c r="B28" s="3">
        <v>44694</v>
      </c>
    </row>
    <row r="31" spans="1:3" x14ac:dyDescent="0.25">
      <c r="A31" t="s">
        <v>39</v>
      </c>
      <c r="B31" t="s">
        <v>37</v>
      </c>
      <c r="C31" t="s">
        <v>68</v>
      </c>
    </row>
    <row r="32" spans="1:3" x14ac:dyDescent="0.25">
      <c r="A32" t="s">
        <v>40</v>
      </c>
      <c r="B32" s="3">
        <v>44697</v>
      </c>
    </row>
    <row r="33" spans="1:10" x14ac:dyDescent="0.25">
      <c r="A33" t="s">
        <v>41</v>
      </c>
      <c r="B33" s="3">
        <v>45061</v>
      </c>
    </row>
    <row r="35" spans="1:10" x14ac:dyDescent="0.25">
      <c r="B35" t="s">
        <v>45</v>
      </c>
      <c r="C35" t="s">
        <v>49</v>
      </c>
      <c r="D35" t="s">
        <v>50</v>
      </c>
      <c r="E35" t="s">
        <v>51</v>
      </c>
      <c r="F35" t="s">
        <v>52</v>
      </c>
      <c r="G35" t="s">
        <v>53</v>
      </c>
      <c r="H35" t="s">
        <v>54</v>
      </c>
      <c r="I35" t="s">
        <v>97</v>
      </c>
      <c r="J35" t="s">
        <v>95</v>
      </c>
    </row>
    <row r="36" spans="1:10" x14ac:dyDescent="0.25">
      <c r="A36" t="s">
        <v>46</v>
      </c>
      <c r="B36">
        <v>1.6000000000000001E-3</v>
      </c>
      <c r="C36">
        <v>1.9E-3</v>
      </c>
      <c r="D36">
        <v>1.9E-3</v>
      </c>
      <c r="E36">
        <v>1.6999999999999999E-3</v>
      </c>
      <c r="F36">
        <v>1.8E-3</v>
      </c>
      <c r="G36">
        <v>1.8E-3</v>
      </c>
      <c r="H36">
        <f>AVERAGE(B36:G36)</f>
        <v>1.7833333333333332E-3</v>
      </c>
    </row>
    <row r="37" spans="1:10" x14ac:dyDescent="0.25">
      <c r="A37" t="s">
        <v>47</v>
      </c>
      <c r="B37">
        <v>1.2698685183673999</v>
      </c>
      <c r="C37">
        <v>1.2429478187175</v>
      </c>
      <c r="D37">
        <v>1.0612539199747499</v>
      </c>
      <c r="E37">
        <v>1.25156272293435</v>
      </c>
      <c r="F37">
        <v>1.0143857333033399</v>
      </c>
      <c r="G37">
        <v>1.02947386337812</v>
      </c>
      <c r="H37">
        <f>AVERAGE(B37:G37)</f>
        <v>1.1449154294459098</v>
      </c>
    </row>
    <row r="38" spans="1:10" x14ac:dyDescent="0.25">
      <c r="A38" t="s">
        <v>48</v>
      </c>
      <c r="B38">
        <v>1.24828973743346E-2</v>
      </c>
      <c r="C38">
        <v>1.21122819548932E-2</v>
      </c>
      <c r="D38">
        <v>9.0761073003265101E-3</v>
      </c>
      <c r="E38">
        <v>1.2079248974677201E-2</v>
      </c>
      <c r="F38">
        <v>8.6806005273953792E-3</v>
      </c>
      <c r="G38">
        <v>8.7836351580828902E-3</v>
      </c>
      <c r="H38">
        <f>AVERAGE(B38:G38)</f>
        <v>1.0535795214951628E-2</v>
      </c>
      <c r="I38">
        <f>_xlfn.STDEV.S(B38:G38)</f>
        <v>1.860175678285374E-3</v>
      </c>
      <c r="J38">
        <f>I38/H38*100</f>
        <v>17.655769121684799</v>
      </c>
    </row>
    <row r="55" spans="1:3" s="1" customFormat="1" x14ac:dyDescent="0.25"/>
    <row r="58" spans="1:3" x14ac:dyDescent="0.25">
      <c r="A58" s="2" t="s">
        <v>35</v>
      </c>
    </row>
    <row r="60" spans="1:3" x14ac:dyDescent="0.25">
      <c r="A60" t="s">
        <v>36</v>
      </c>
      <c r="B60" t="s">
        <v>43</v>
      </c>
      <c r="C60" t="s">
        <v>66</v>
      </c>
    </row>
    <row r="61" spans="1:3" x14ac:dyDescent="0.25">
      <c r="A61" t="s">
        <v>40</v>
      </c>
      <c r="B61" s="3">
        <v>43600</v>
      </c>
    </row>
    <row r="62" spans="1:3" x14ac:dyDescent="0.25">
      <c r="A62" t="s">
        <v>41</v>
      </c>
      <c r="B62" s="3">
        <v>44694</v>
      </c>
    </row>
    <row r="65" spans="1:10" x14ac:dyDescent="0.25">
      <c r="A65" t="s">
        <v>39</v>
      </c>
      <c r="B65" t="s">
        <v>37</v>
      </c>
      <c r="C65" t="s">
        <v>66</v>
      </c>
    </row>
    <row r="66" spans="1:10" x14ac:dyDescent="0.25">
      <c r="A66" t="s">
        <v>40</v>
      </c>
      <c r="B66" s="3">
        <v>44697</v>
      </c>
    </row>
    <row r="67" spans="1:10" x14ac:dyDescent="0.25">
      <c r="A67" t="s">
        <v>41</v>
      </c>
      <c r="B67" s="3">
        <v>45061</v>
      </c>
    </row>
    <row r="69" spans="1:10" x14ac:dyDescent="0.25">
      <c r="B69" t="s">
        <v>45</v>
      </c>
      <c r="C69" t="s">
        <v>49</v>
      </c>
      <c r="D69" t="s">
        <v>50</v>
      </c>
      <c r="E69" t="s">
        <v>51</v>
      </c>
      <c r="F69" t="s">
        <v>52</v>
      </c>
      <c r="G69" t="s">
        <v>53</v>
      </c>
      <c r="H69" t="s">
        <v>54</v>
      </c>
      <c r="I69" t="s">
        <v>97</v>
      </c>
      <c r="J69" t="s">
        <v>95</v>
      </c>
    </row>
    <row r="70" spans="1:10" x14ac:dyDescent="0.25">
      <c r="A70" t="s">
        <v>46</v>
      </c>
      <c r="B70">
        <v>1.2999999999999999E-3</v>
      </c>
      <c r="C70">
        <v>1.1999999999999999E-3</v>
      </c>
      <c r="D70">
        <v>1.4E-3</v>
      </c>
      <c r="E70">
        <v>1.5E-3</v>
      </c>
      <c r="F70">
        <v>1.4E-3</v>
      </c>
      <c r="G70">
        <v>1.6000000000000001E-3</v>
      </c>
      <c r="H70">
        <f>AVERAGE(B70:G70)</f>
        <v>1.4000000000000002E-3</v>
      </c>
    </row>
    <row r="71" spans="1:10" x14ac:dyDescent="0.25">
      <c r="A71" t="s">
        <v>47</v>
      </c>
      <c r="B71">
        <v>3.4308604579405899</v>
      </c>
      <c r="C71">
        <v>4.6916236356448504</v>
      </c>
      <c r="D71">
        <v>3.7260930677409601</v>
      </c>
      <c r="E71">
        <v>4.0020388133852203</v>
      </c>
      <c r="F71">
        <v>4.3321409685302701</v>
      </c>
      <c r="G71">
        <v>3.6152302396869</v>
      </c>
      <c r="H71">
        <f>AVERAGE(B71:G71)</f>
        <v>3.966331197154799</v>
      </c>
    </row>
    <row r="72" spans="1:10" x14ac:dyDescent="0.25">
      <c r="A72" t="s">
        <v>48</v>
      </c>
      <c r="B72">
        <v>1.9032705062844501E-2</v>
      </c>
      <c r="C72">
        <v>2.5685746860409801E-2</v>
      </c>
      <c r="D72">
        <v>2.0854330699678101E-2</v>
      </c>
      <c r="E72">
        <v>2.2227798680647198E-2</v>
      </c>
      <c r="F72">
        <v>2.3531933132120701E-2</v>
      </c>
      <c r="G72">
        <v>1.9692508208966699E-2</v>
      </c>
      <c r="H72">
        <f>AVERAGE(B72:G72)</f>
        <v>2.1837503774111169E-2</v>
      </c>
      <c r="I72">
        <f>_xlfn.STDEV.S(B72:G72)</f>
        <v>2.5006769841025281E-3</v>
      </c>
      <c r="J72">
        <f>I72/H72*100</f>
        <v>11.45129502881705</v>
      </c>
    </row>
    <row r="89" spans="1:3" s="1" customFormat="1" x14ac:dyDescent="0.25"/>
    <row r="92" spans="1:3" x14ac:dyDescent="0.25">
      <c r="A92" s="2" t="s">
        <v>35</v>
      </c>
    </row>
    <row r="94" spans="1:3" x14ac:dyDescent="0.25">
      <c r="A94" t="s">
        <v>36</v>
      </c>
      <c r="B94" t="s">
        <v>43</v>
      </c>
      <c r="C94" t="s">
        <v>60</v>
      </c>
    </row>
    <row r="95" spans="1:3" x14ac:dyDescent="0.25">
      <c r="A95" t="s">
        <v>40</v>
      </c>
      <c r="B95" s="3">
        <v>43600</v>
      </c>
    </row>
    <row r="96" spans="1:3" x14ac:dyDescent="0.25">
      <c r="A96" t="s">
        <v>41</v>
      </c>
      <c r="B96" s="3">
        <v>44694</v>
      </c>
    </row>
    <row r="99" spans="1:10" x14ac:dyDescent="0.25">
      <c r="A99" t="s">
        <v>39</v>
      </c>
      <c r="B99" t="s">
        <v>37</v>
      </c>
      <c r="C99" t="s">
        <v>60</v>
      </c>
    </row>
    <row r="100" spans="1:10" x14ac:dyDescent="0.25">
      <c r="A100" t="s">
        <v>40</v>
      </c>
      <c r="B100" s="3">
        <v>44697</v>
      </c>
    </row>
    <row r="101" spans="1:10" x14ac:dyDescent="0.25">
      <c r="A101" t="s">
        <v>41</v>
      </c>
      <c r="B101" s="3">
        <v>45061</v>
      </c>
    </row>
    <row r="103" spans="1:10" x14ac:dyDescent="0.25">
      <c r="B103" t="s">
        <v>45</v>
      </c>
      <c r="C103" t="s">
        <v>49</v>
      </c>
      <c r="D103" t="s">
        <v>50</v>
      </c>
      <c r="E103" t="s">
        <v>51</v>
      </c>
      <c r="F103" t="s">
        <v>52</v>
      </c>
      <c r="G103" t="s">
        <v>53</v>
      </c>
      <c r="H103" t="s">
        <v>54</v>
      </c>
      <c r="I103" t="s">
        <v>97</v>
      </c>
      <c r="J103" t="s">
        <v>95</v>
      </c>
    </row>
    <row r="104" spans="1:10" x14ac:dyDescent="0.25">
      <c r="A104" t="s">
        <v>46</v>
      </c>
      <c r="B104">
        <v>3.0999999999999999E-3</v>
      </c>
      <c r="C104">
        <v>3.2000000000000002E-3</v>
      </c>
      <c r="D104">
        <v>3.2000000000000002E-3</v>
      </c>
      <c r="E104">
        <v>3.0999999999999999E-3</v>
      </c>
      <c r="F104">
        <v>3.2000000000000002E-3</v>
      </c>
      <c r="G104">
        <v>3.2000000000000002E-3</v>
      </c>
      <c r="H104">
        <f>AVERAGE(B104:G104)</f>
        <v>3.166666666666667E-3</v>
      </c>
    </row>
    <row r="105" spans="1:10" x14ac:dyDescent="0.25">
      <c r="A105" t="s">
        <v>47</v>
      </c>
      <c r="B105">
        <v>3.60162108100225</v>
      </c>
      <c r="C105">
        <v>3.8558197379777699</v>
      </c>
      <c r="D105">
        <v>5.1985856384262403</v>
      </c>
      <c r="E105">
        <v>3.6574619735384699</v>
      </c>
      <c r="F105">
        <v>3.1231395081026601</v>
      </c>
      <c r="G105">
        <v>3.7500806327420402</v>
      </c>
      <c r="H105">
        <f>AVERAGE(B105:G105)</f>
        <v>3.8644514286315719</v>
      </c>
    </row>
    <row r="106" spans="1:10" x14ac:dyDescent="0.25">
      <c r="A106" t="s">
        <v>48</v>
      </c>
      <c r="B106">
        <v>0.12105616007846</v>
      </c>
      <c r="C106">
        <v>0.129782734747417</v>
      </c>
      <c r="D106">
        <v>0.17786149990667399</v>
      </c>
      <c r="E106">
        <v>0.123779284127558</v>
      </c>
      <c r="F106">
        <v>0.10326347915622899</v>
      </c>
      <c r="G106">
        <v>0.126632460424111</v>
      </c>
      <c r="H106">
        <f>AVERAGE(B106:G106)</f>
        <v>0.13039593640674149</v>
      </c>
      <c r="I106">
        <f>_xlfn.STDEV.S(B106:G106)</f>
        <v>2.5038774857447786E-2</v>
      </c>
      <c r="J106">
        <f>I106/H106*100</f>
        <v>19.20211284755441</v>
      </c>
    </row>
    <row r="123" spans="1:3" s="1" customFormat="1" x14ac:dyDescent="0.25"/>
    <row r="126" spans="1:3" x14ac:dyDescent="0.25">
      <c r="A126" s="2" t="s">
        <v>35</v>
      </c>
    </row>
    <row r="128" spans="1:3" x14ac:dyDescent="0.25">
      <c r="A128" t="s">
        <v>36</v>
      </c>
      <c r="B128" t="s">
        <v>43</v>
      </c>
      <c r="C128" t="s">
        <v>103</v>
      </c>
    </row>
    <row r="129" spans="1:10" x14ac:dyDescent="0.25">
      <c r="A129" t="s">
        <v>40</v>
      </c>
      <c r="B129" s="3">
        <v>43600</v>
      </c>
    </row>
    <row r="130" spans="1:10" x14ac:dyDescent="0.25">
      <c r="A130" t="s">
        <v>41</v>
      </c>
      <c r="B130" s="3">
        <v>44694</v>
      </c>
    </row>
    <row r="133" spans="1:10" x14ac:dyDescent="0.25">
      <c r="A133" t="s">
        <v>39</v>
      </c>
      <c r="B133" t="s">
        <v>37</v>
      </c>
      <c r="C133" t="s">
        <v>103</v>
      </c>
    </row>
    <row r="134" spans="1:10" x14ac:dyDescent="0.25">
      <c r="A134" t="s">
        <v>40</v>
      </c>
      <c r="B134" s="3">
        <v>44697</v>
      </c>
    </row>
    <row r="135" spans="1:10" x14ac:dyDescent="0.25">
      <c r="A135" t="s">
        <v>41</v>
      </c>
      <c r="B135" s="3">
        <v>45061</v>
      </c>
    </row>
    <row r="137" spans="1:10" x14ac:dyDescent="0.25">
      <c r="B137" t="s">
        <v>45</v>
      </c>
      <c r="C137" t="s">
        <v>49</v>
      </c>
      <c r="D137" t="s">
        <v>50</v>
      </c>
      <c r="E137" t="s">
        <v>51</v>
      </c>
      <c r="F137" t="s">
        <v>52</v>
      </c>
      <c r="G137" t="s">
        <v>53</v>
      </c>
      <c r="H137" t="s">
        <v>54</v>
      </c>
      <c r="I137" t="s">
        <v>97</v>
      </c>
      <c r="J137" t="s">
        <v>95</v>
      </c>
    </row>
    <row r="138" spans="1:10" x14ac:dyDescent="0.25">
      <c r="A138" t="s">
        <v>46</v>
      </c>
      <c r="B138">
        <v>1.5E-3</v>
      </c>
      <c r="C138">
        <v>1.4E-3</v>
      </c>
      <c r="D138">
        <v>1.2999999999999999E-3</v>
      </c>
      <c r="E138">
        <v>1.5E-3</v>
      </c>
      <c r="F138">
        <v>1.6999999999999999E-3</v>
      </c>
      <c r="G138">
        <v>1.5E-3</v>
      </c>
      <c r="H138">
        <f>AVERAGE(B138:G138)</f>
        <v>1.4833333333333332E-3</v>
      </c>
    </row>
    <row r="139" spans="1:10" x14ac:dyDescent="0.25">
      <c r="A139" t="s">
        <v>47</v>
      </c>
      <c r="B139">
        <v>4.2105754350907798</v>
      </c>
      <c r="C139">
        <v>4.4459359032835302</v>
      </c>
      <c r="D139">
        <v>5.1739894140542404</v>
      </c>
      <c r="E139">
        <v>7.5080268532528303</v>
      </c>
      <c r="F139">
        <v>3.78176322031194</v>
      </c>
      <c r="G139">
        <v>3.5237057333111199</v>
      </c>
      <c r="H139">
        <f>AVERAGE(B139:G139)</f>
        <v>4.7739994265507404</v>
      </c>
    </row>
    <row r="140" spans="1:10" x14ac:dyDescent="0.25">
      <c r="A140" t="s">
        <v>48</v>
      </c>
      <c r="B140">
        <v>1.27543025619903E-2</v>
      </c>
      <c r="C140">
        <v>1.3327252605154801E-2</v>
      </c>
      <c r="D140">
        <v>1.59929158556095E-2</v>
      </c>
      <c r="E140">
        <v>2.43531485179646E-2</v>
      </c>
      <c r="F140">
        <v>1.1507118252990899E-2</v>
      </c>
      <c r="G140">
        <v>1.0645848379231101E-2</v>
      </c>
      <c r="H140">
        <f>AVERAGE(B140:G140)</f>
        <v>1.4763431028823536E-2</v>
      </c>
      <c r="I140">
        <f>_xlfn.STDEV.S(B140:G140)</f>
        <v>5.0424513858233922E-3</v>
      </c>
      <c r="J140">
        <f>I140/H140*100</f>
        <v>34.155010281679857</v>
      </c>
    </row>
    <row r="157" spans="1:1" s="1" customFormat="1" x14ac:dyDescent="0.25"/>
    <row r="160" spans="1:1" x14ac:dyDescent="0.25">
      <c r="A160" s="2" t="s">
        <v>35</v>
      </c>
    </row>
    <row r="162" spans="1:10" x14ac:dyDescent="0.25">
      <c r="A162" t="s">
        <v>36</v>
      </c>
      <c r="B162" t="s">
        <v>43</v>
      </c>
      <c r="C162" t="s">
        <v>38</v>
      </c>
    </row>
    <row r="163" spans="1:10" x14ac:dyDescent="0.25">
      <c r="A163" t="s">
        <v>40</v>
      </c>
      <c r="B163" s="3">
        <v>43600</v>
      </c>
    </row>
    <row r="164" spans="1:10" x14ac:dyDescent="0.25">
      <c r="A164" t="s">
        <v>41</v>
      </c>
      <c r="B164" s="3">
        <v>44694</v>
      </c>
    </row>
    <row r="167" spans="1:10" x14ac:dyDescent="0.25">
      <c r="A167" t="s">
        <v>39</v>
      </c>
      <c r="B167" t="s">
        <v>37</v>
      </c>
      <c r="C167" t="s">
        <v>38</v>
      </c>
    </row>
    <row r="168" spans="1:10" x14ac:dyDescent="0.25">
      <c r="A168" t="s">
        <v>40</v>
      </c>
      <c r="B168" s="3">
        <v>44697</v>
      </c>
    </row>
    <row r="169" spans="1:10" x14ac:dyDescent="0.25">
      <c r="A169" t="s">
        <v>41</v>
      </c>
      <c r="B169" s="3">
        <v>45061</v>
      </c>
    </row>
    <row r="171" spans="1:10" x14ac:dyDescent="0.25">
      <c r="B171" t="s">
        <v>45</v>
      </c>
      <c r="C171" t="s">
        <v>49</v>
      </c>
      <c r="D171" t="s">
        <v>50</v>
      </c>
      <c r="E171" t="s">
        <v>51</v>
      </c>
      <c r="F171" t="s">
        <v>52</v>
      </c>
      <c r="G171" t="s">
        <v>53</v>
      </c>
      <c r="H171" t="s">
        <v>54</v>
      </c>
      <c r="I171" t="s">
        <v>97</v>
      </c>
      <c r="J171" t="s">
        <v>95</v>
      </c>
    </row>
    <row r="172" spans="1:10" x14ac:dyDescent="0.25">
      <c r="A172" t="s">
        <v>46</v>
      </c>
      <c r="B172">
        <v>1.1999999999999999E-3</v>
      </c>
      <c r="C172">
        <v>1.2999999999999999E-3</v>
      </c>
      <c r="D172">
        <v>1.6999999999999999E-3</v>
      </c>
      <c r="E172">
        <v>1.5E-3</v>
      </c>
      <c r="F172">
        <v>1.5E-3</v>
      </c>
      <c r="G172">
        <v>1.5E-3</v>
      </c>
      <c r="H172">
        <f>AVERAGE(B172:G172)</f>
        <v>1.4499999999999999E-3</v>
      </c>
    </row>
    <row r="173" spans="1:10" x14ac:dyDescent="0.25">
      <c r="A173" t="s">
        <v>47</v>
      </c>
      <c r="B173">
        <v>7.8814002962135303</v>
      </c>
      <c r="C173">
        <v>7.4113784736992896</v>
      </c>
      <c r="D173">
        <v>6.9702968579132598</v>
      </c>
      <c r="E173">
        <v>8.4030903956362692</v>
      </c>
      <c r="F173">
        <v>7.0407730807407001</v>
      </c>
      <c r="G173">
        <v>7.00545391283603</v>
      </c>
      <c r="H173">
        <f>AVERAGE(B173:G173)</f>
        <v>7.4520655028398473</v>
      </c>
    </row>
    <row r="174" spans="1:10" x14ac:dyDescent="0.25">
      <c r="A174" t="s">
        <v>48</v>
      </c>
      <c r="B174">
        <v>2.4771048513539201E-2</v>
      </c>
      <c r="C174">
        <v>2.3383046455212501E-2</v>
      </c>
      <c r="D174">
        <v>2.2127810951585301E-2</v>
      </c>
      <c r="E174">
        <v>2.7212792258524E-2</v>
      </c>
      <c r="F174">
        <v>2.2282195638802599E-2</v>
      </c>
      <c r="G174">
        <v>2.22531577974142E-2</v>
      </c>
      <c r="H174">
        <f>AVERAGE(B174:G174)</f>
        <v>2.3671675269179637E-2</v>
      </c>
      <c r="I174">
        <f>_xlfn.STDEV.S(B174:G174)</f>
        <v>2.0078745053895468E-3</v>
      </c>
      <c r="J174">
        <f>I174/H174*100</f>
        <v>8.4821816899616991</v>
      </c>
    </row>
    <row r="191" s="1" customFormat="1" x14ac:dyDescent="0.25"/>
    <row r="194" spans="1:10" x14ac:dyDescent="0.25">
      <c r="A194" s="2" t="s">
        <v>35</v>
      </c>
    </row>
    <row r="196" spans="1:10" x14ac:dyDescent="0.25">
      <c r="A196" t="s">
        <v>36</v>
      </c>
      <c r="B196" t="s">
        <v>43</v>
      </c>
      <c r="C196" t="s">
        <v>69</v>
      </c>
    </row>
    <row r="197" spans="1:10" x14ac:dyDescent="0.25">
      <c r="A197" t="s">
        <v>40</v>
      </c>
      <c r="B197" s="3">
        <v>43600</v>
      </c>
    </row>
    <row r="198" spans="1:10" x14ac:dyDescent="0.25">
      <c r="A198" t="s">
        <v>41</v>
      </c>
      <c r="B198" s="3">
        <v>44694</v>
      </c>
    </row>
    <row r="201" spans="1:10" x14ac:dyDescent="0.25">
      <c r="A201" t="s">
        <v>39</v>
      </c>
      <c r="B201" t="s">
        <v>37</v>
      </c>
      <c r="C201" t="s">
        <v>69</v>
      </c>
    </row>
    <row r="202" spans="1:10" x14ac:dyDescent="0.25">
      <c r="A202" t="s">
        <v>40</v>
      </c>
      <c r="B202" s="3">
        <v>44697</v>
      </c>
    </row>
    <row r="203" spans="1:10" x14ac:dyDescent="0.25">
      <c r="A203" t="s">
        <v>41</v>
      </c>
      <c r="B203" s="3">
        <v>45061</v>
      </c>
    </row>
    <row r="205" spans="1:10" x14ac:dyDescent="0.25">
      <c r="B205" t="s">
        <v>45</v>
      </c>
      <c r="C205" t="s">
        <v>49</v>
      </c>
      <c r="D205" t="s">
        <v>50</v>
      </c>
      <c r="E205" t="s">
        <v>51</v>
      </c>
      <c r="F205" t="s">
        <v>52</v>
      </c>
      <c r="G205" t="s">
        <v>53</v>
      </c>
      <c r="H205" t="s">
        <v>54</v>
      </c>
      <c r="I205" t="s">
        <v>97</v>
      </c>
      <c r="J205" t="s">
        <v>95</v>
      </c>
    </row>
    <row r="206" spans="1:10" x14ac:dyDescent="0.25">
      <c r="A206" t="s">
        <v>46</v>
      </c>
      <c r="B206">
        <v>1.4E-3</v>
      </c>
      <c r="C206">
        <v>1.5E-3</v>
      </c>
      <c r="D206">
        <v>1.2999999999999999E-3</v>
      </c>
      <c r="E206">
        <v>1.5E-3</v>
      </c>
      <c r="F206">
        <v>1.1999999999999999E-3</v>
      </c>
      <c r="G206">
        <v>1.5E-3</v>
      </c>
      <c r="H206">
        <f>AVERAGE(B206:G206)</f>
        <v>1.4E-3</v>
      </c>
    </row>
    <row r="207" spans="1:10" x14ac:dyDescent="0.25">
      <c r="A207" t="s">
        <v>47</v>
      </c>
      <c r="B207">
        <v>11.742016644545</v>
      </c>
      <c r="C207">
        <v>15.1779889643609</v>
      </c>
      <c r="D207">
        <v>9.9936940226530808</v>
      </c>
      <c r="E207">
        <v>10.6311980828023</v>
      </c>
      <c r="F207">
        <v>9.5799071925027501</v>
      </c>
      <c r="G207">
        <v>10.6429284902555</v>
      </c>
      <c r="H207">
        <f>AVERAGE(B207:G207)</f>
        <v>11.294622232853257</v>
      </c>
    </row>
    <row r="208" spans="1:10" x14ac:dyDescent="0.25">
      <c r="A208" t="s">
        <v>48</v>
      </c>
      <c r="B208">
        <v>3.4474371412393602E-2</v>
      </c>
      <c r="C208">
        <v>4.3905030616530498E-2</v>
      </c>
      <c r="D208">
        <v>2.9227502553507301E-2</v>
      </c>
      <c r="E208">
        <v>3.1412848382799598E-2</v>
      </c>
      <c r="F208">
        <v>2.7901087105347801E-2</v>
      </c>
      <c r="G208">
        <v>2.8587772770080899E-2</v>
      </c>
      <c r="H208">
        <f>AVERAGE(B208:G208)</f>
        <v>3.2584768806776618E-2</v>
      </c>
      <c r="I208">
        <f>_xlfn.STDEV.S(B208:G208)</f>
        <v>6.0378209847868616E-3</v>
      </c>
      <c r="J208">
        <f>I208/H208*100</f>
        <v>18.529580555229174</v>
      </c>
    </row>
    <row r="225" spans="1:10" s="1" customFormat="1" x14ac:dyDescent="0.25"/>
    <row r="228" spans="1:10" x14ac:dyDescent="0.25">
      <c r="A228" s="2" t="s">
        <v>35</v>
      </c>
    </row>
    <row r="230" spans="1:10" x14ac:dyDescent="0.25">
      <c r="A230" t="s">
        <v>36</v>
      </c>
      <c r="B230" t="s">
        <v>43</v>
      </c>
      <c r="C230" t="s">
        <v>64</v>
      </c>
    </row>
    <row r="231" spans="1:10" x14ac:dyDescent="0.25">
      <c r="A231" t="s">
        <v>40</v>
      </c>
      <c r="B231" s="3">
        <v>43600</v>
      </c>
    </row>
    <row r="232" spans="1:10" x14ac:dyDescent="0.25">
      <c r="A232" t="s">
        <v>41</v>
      </c>
      <c r="B232" s="3">
        <v>44694</v>
      </c>
    </row>
    <row r="235" spans="1:10" x14ac:dyDescent="0.25">
      <c r="A235" t="s">
        <v>39</v>
      </c>
      <c r="B235" t="s">
        <v>37</v>
      </c>
      <c r="C235" t="s">
        <v>64</v>
      </c>
    </row>
    <row r="236" spans="1:10" x14ac:dyDescent="0.25">
      <c r="A236" t="s">
        <v>40</v>
      </c>
      <c r="B236" s="3">
        <v>44697</v>
      </c>
    </row>
    <row r="237" spans="1:10" x14ac:dyDescent="0.25">
      <c r="A237" t="s">
        <v>41</v>
      </c>
      <c r="B237" s="3">
        <v>45061</v>
      </c>
    </row>
    <row r="239" spans="1:10" x14ac:dyDescent="0.25">
      <c r="B239" t="s">
        <v>45</v>
      </c>
      <c r="C239" t="s">
        <v>49</v>
      </c>
      <c r="D239" t="s">
        <v>50</v>
      </c>
      <c r="E239" t="s">
        <v>51</v>
      </c>
      <c r="F239" t="s">
        <v>52</v>
      </c>
      <c r="G239" t="s">
        <v>53</v>
      </c>
      <c r="H239" t="s">
        <v>54</v>
      </c>
      <c r="I239" t="s">
        <v>97</v>
      </c>
      <c r="J239" t="s">
        <v>95</v>
      </c>
    </row>
    <row r="240" spans="1:10" x14ac:dyDescent="0.25">
      <c r="A240" t="s">
        <v>46</v>
      </c>
      <c r="B240">
        <v>1.4E-3</v>
      </c>
      <c r="C240">
        <v>1.1999999999999999E-3</v>
      </c>
      <c r="D240">
        <v>1.2999999999999999E-3</v>
      </c>
      <c r="E240">
        <v>1.4E-3</v>
      </c>
      <c r="F240">
        <v>1.4E-3</v>
      </c>
      <c r="G240">
        <v>1.1999999999999999E-3</v>
      </c>
      <c r="H240">
        <f>AVERAGE(B240:G240)</f>
        <v>1.3166666666666667E-3</v>
      </c>
    </row>
    <row r="241" spans="1:10" x14ac:dyDescent="0.25">
      <c r="A241" t="s">
        <v>47</v>
      </c>
      <c r="B241">
        <v>8.0791815832745293</v>
      </c>
      <c r="C241">
        <v>7.8334901949798397</v>
      </c>
      <c r="D241">
        <v>7.74296924880022</v>
      </c>
      <c r="E241">
        <v>10.687645978333499</v>
      </c>
      <c r="F241">
        <v>8.0231683572483306</v>
      </c>
      <c r="G241">
        <v>8.4984883415603001</v>
      </c>
      <c r="H241">
        <f>AVERAGE(B241:G241)</f>
        <v>8.4774906173661204</v>
      </c>
    </row>
    <row r="242" spans="1:10" x14ac:dyDescent="0.25">
      <c r="A242" t="s">
        <v>48</v>
      </c>
      <c r="B242">
        <v>3.7790699805595102E-2</v>
      </c>
      <c r="C242">
        <v>3.5636197483274401E-2</v>
      </c>
      <c r="D242">
        <v>3.6329275887361803E-2</v>
      </c>
      <c r="E242">
        <v>4.82943603121649E-2</v>
      </c>
      <c r="F242">
        <v>3.6616236209875898E-2</v>
      </c>
      <c r="G242">
        <v>3.7595623765603103E-2</v>
      </c>
      <c r="H242">
        <f>AVERAGE(B242:G242)</f>
        <v>3.8710398910645864E-2</v>
      </c>
      <c r="I242">
        <f>_xlfn.STDEV.S(B242:G242)</f>
        <v>4.7633363286462421E-3</v>
      </c>
      <c r="J242">
        <f>I242/H242*100</f>
        <v>12.30505616757223</v>
      </c>
    </row>
    <row r="259" s="1" customFormat="1" x14ac:dyDescent="0.25"/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Strategies</vt:lpstr>
      <vt:lpstr>Epochs</vt:lpstr>
      <vt:lpstr>Datasets</vt:lpstr>
      <vt:lpstr>Dataset Length</vt:lpstr>
      <vt:lpstr>Timesteps</vt:lpstr>
      <vt:lpstr>Model Optimizer</vt:lpstr>
      <vt:lpstr>Model Loss</vt:lpstr>
      <vt:lpstr>Model Layering</vt:lpstr>
      <vt:lpstr>Predictions_Alternative</vt:lpstr>
      <vt:lpstr>Predictions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 Ernest Mostert</dc:creator>
  <cp:lastModifiedBy>Leon Ernest Mostert</cp:lastModifiedBy>
  <dcterms:created xsi:type="dcterms:W3CDTF">2015-06-05T18:17:20Z</dcterms:created>
  <dcterms:modified xsi:type="dcterms:W3CDTF">2023-05-22T12:04:46Z</dcterms:modified>
</cp:coreProperties>
</file>